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<sst xmlns="http://schemas.openxmlformats.org/spreadsheetml/2006/main" count="3246" uniqueCount="1734">
  <si>
    <t xml:space="preserve">NOME DA ENTIDADE E PROJETO</t>
  </si>
  <si>
    <t xml:space="preserve">INSTRUÇÕES:
-Manter a formatação das células: fórmulas e casas decimais)                                                                                                                                                                                                                                                    -Preencher as células em laranja (custos unitários sem BDI de material e de mão de obra);
-Preencher BDI célula R8;
-Casas decimais com valores de 2 casas após a vírgula;
-NÃO SERÃO ACEITOS VALORES COM MAIS DE 2 CASAS DECIMAIS!!!
OBS: EXEMPLO DE PLANILHA REFERENTE À OBRA DE MAIOR PROPORÇÃO – ADEQUAR CONFORME O PROJETO</t>
  </si>
  <si>
    <t xml:space="preserve">PLANILHA ORÇAMENTÁRIA GLOBAL</t>
  </si>
  <si>
    <t xml:space="preserve">OBRA:</t>
  </si>
  <si>
    <t xml:space="preserve">XXXXXX</t>
  </si>
  <si>
    <t xml:space="preserve">LOCAL:</t>
  </si>
  <si>
    <t xml:space="preserve">XXXXXXXXXXXXXX</t>
  </si>
  <si>
    <t xml:space="preserve">ÁREA (m²):</t>
  </si>
  <si>
    <t xml:space="preserve">XXXXXXX</t>
  </si>
  <si>
    <t xml:space="preserve">DATA:</t>
  </si>
  <si>
    <t xml:space="preserve">xx/xx/20xx</t>
  </si>
  <si>
    <t xml:space="preserve">BDI:</t>
  </si>
  <si>
    <t xml:space="preserve">IT</t>
  </si>
  <si>
    <t xml:space="preserve">FONTE</t>
  </si>
  <si>
    <t xml:space="preserve">CÓDIGO</t>
  </si>
  <si>
    <t xml:space="preserve">DESCRIÇÃO</t>
  </si>
  <si>
    <t xml:space="preserve">UN</t>
  </si>
  <si>
    <t xml:space="preserve">QUANT.</t>
  </si>
  <si>
    <t xml:space="preserve">CUSTO UNITÁRIO SEM BDI (R$)</t>
  </si>
  <si>
    <t xml:space="preserve">CUSTO TOTAL SEM BDI (R$)</t>
  </si>
  <si>
    <t xml:space="preserve">CUSTO UNITÁRIO COM BDI (R$)</t>
  </si>
  <si>
    <t xml:space="preserve">PREÇO TOTAL COM BDI (R$)</t>
  </si>
  <si>
    <t xml:space="preserve">MATERIAL/ EQUIP /OUTROS</t>
  </si>
  <si>
    <t xml:space="preserve">MÃO DE OBRA</t>
  </si>
  <si>
    <t xml:space="preserve">TOTAL</t>
  </si>
  <si>
    <t xml:space="preserve">MATERIAL</t>
  </si>
  <si>
    <t xml:space="preserve">SERVIÇOS PRELIMINARES</t>
  </si>
  <si>
    <t xml:space="preserve">1.1</t>
  </si>
  <si>
    <t xml:space="preserve">COMP</t>
  </si>
  <si>
    <t xml:space="preserve">ADM</t>
  </si>
  <si>
    <t xml:space="preserve">ADMINISTRAÇÃO LOCAL</t>
  </si>
  <si>
    <t xml:space="preserve">1.2</t>
  </si>
  <si>
    <t xml:space="preserve">SINAPI</t>
  </si>
  <si>
    <t xml:space="preserve">FORNECIMENTO E INSTALAÇÃO DE PLACA DE OBRA COM CHAPA GALVANIZADA E ESTRUTURA DE MADEIRA. AF_03/2022_PS</t>
  </si>
  <si>
    <t xml:space="preserve">M2</t>
  </si>
  <si>
    <t xml:space="preserve">1.3</t>
  </si>
  <si>
    <t xml:space="preserve">TAP</t>
  </si>
  <si>
    <t xml:space="preserve">TAPUME PARA ISOLAMENTO DA OBRA</t>
  </si>
  <si>
    <t xml:space="preserve">1.4</t>
  </si>
  <si>
    <t xml:space="preserve">GRS</t>
  </si>
  <si>
    <t xml:space="preserve">GERENCIAMENTO DE RESÍDUOS SÓLIDOS – INCLUI CARGA, DESCARGA E TRANSPORTE</t>
  </si>
  <si>
    <t xml:space="preserve">SERVIÇOS INICIAIS</t>
  </si>
  <si>
    <t xml:space="preserve">2.1</t>
  </si>
  <si>
    <t xml:space="preserve">TERRAPLANAGEM</t>
  </si>
  <si>
    <t xml:space="preserve">2.1.1</t>
  </si>
  <si>
    <t xml:space="preserve">CARGA, MANOBRA E DESCARGA DE SOLOS E MATERIAIS GRANULARES EM CAMINHÃO BASCULANTE 18 M³ - CARGA COM PÁ CARREGADEIRA (CAÇAMBA DE 1,7 A 2,8 M³ / 128 HP) E DESCARGA LIVRE (UNIDADE: M3). AF_07/2020</t>
  </si>
  <si>
    <t xml:space="preserve">M3</t>
  </si>
  <si>
    <t xml:space="preserve">2.1.2</t>
  </si>
  <si>
    <t xml:space="preserve">ESPALHAMENTO DE MATERIAL COM TRATOR DE ESTEIRAS. AF_11/2019</t>
  </si>
  <si>
    <t xml:space="preserve">2.1.3</t>
  </si>
  <si>
    <t xml:space="preserve">ROLO COMPACTADOR VIBRATÓRIO DE UM CILINDRO AÇO LISO, POTÊNCIA 80 HP, PESO OPERACIONAL MÁXIMO 8,1 T, IMPACTO DINÂMICO 16,15 / 9,5 T, LARGURA DE TRABALHO 1,68 M - MANUTENÇÃO. AF_06/2014</t>
  </si>
  <si>
    <t xml:space="preserve">H</t>
  </si>
  <si>
    <t xml:space="preserve">2.1.4</t>
  </si>
  <si>
    <t xml:space="preserve">OR9164</t>
  </si>
  <si>
    <t xml:space="preserve">LOCAÇÃO TOPOGRÁFICA COM NIVELAMENTO DE SEÇÕES TRANSVERSAIS DE SERVIÇOS DE TERRAPLENAGEM, INCLUSIVE CONFERÊNCIAS</t>
  </si>
  <si>
    <t xml:space="preserve">M</t>
  </si>
  <si>
    <t xml:space="preserve">2.1.5</t>
  </si>
  <si>
    <t xml:space="preserve">LOCACAO CONVENCIONAL DE OBRA, UTILIZANDO GABARITO DE TÁBUAS CORRIDAS PONTALETADAS A CADA 2,00M -  2 UTILIZAÇÕES. AF_10/2018</t>
  </si>
  <si>
    <t xml:space="preserve">2.2</t>
  </si>
  <si>
    <t xml:space="preserve">PLANTIO DE ARVORES NATIVAS</t>
  </si>
  <si>
    <t xml:space="preserve">2.2.1</t>
  </si>
  <si>
    <t xml:space="preserve">PLANTIO DE ÁRVORE ORNAMENTAL COM ALTURA DE MUDA MENOR OU IGUAL A 2,00 M. AF_05/2018</t>
  </si>
  <si>
    <t xml:space="preserve">2.2.2</t>
  </si>
  <si>
    <t xml:space="preserve">TERRA VEGETAL (GRANEL)</t>
  </si>
  <si>
    <t xml:space="preserve">CANTEIRO DE OBRAS</t>
  </si>
  <si>
    <t xml:space="preserve">3.1</t>
  </si>
  <si>
    <t xml:space="preserve">FNDE231</t>
  </si>
  <si>
    <t xml:space="preserve">ESCRITÓRIO COMPLETO SEM DIVISÓRIAS INTERNAS COM 1 SANITÁRIO - LOCAÇÃO DE CONTAINER 2,30 X 6,00 M, ALT. 2,50 M</t>
  </si>
  <si>
    <t xml:space="preserve">MES</t>
  </si>
  <si>
    <t xml:space="preserve">3.2</t>
  </si>
  <si>
    <t xml:space="preserve">FNDE230</t>
  </si>
  <si>
    <t xml:space="preserve">ALMOXARIFADO COMPLETO SEM DIVISÓRIAS INTERNAS COM 1 SANITÁRIO - LOCAÇÃO DE CONTAINER 2,30 X 6,00 M, ALT. 2,50 M</t>
  </si>
  <si>
    <t xml:space="preserve">3.3</t>
  </si>
  <si>
    <t xml:space="preserve">FNDE232</t>
  </si>
  <si>
    <t xml:space="preserve">LOCACAO DE CONTAINER 2,30 X 6,00 M, ALT. 2,50 M, PARA SANITARIO, COM 4 BACIAS, 8 CHUVEIROS,1 LAVATORIO E 1 MICTORIO (NAO INCLUI MOBILIZACAO/DESMOBILIZACAO) (MÊS)</t>
  </si>
  <si>
    <t xml:space="preserve">3.4</t>
  </si>
  <si>
    <t xml:space="preserve">FNDE230A</t>
  </si>
  <si>
    <t xml:space="preserve">EXECUÇÃO DOS APOIOS PARA CONTÊINER OU MÓDULO HABITÁVEL. AF_03/2024</t>
  </si>
  <si>
    <t xml:space="preserve">3.5</t>
  </si>
  <si>
    <t xml:space="preserve">MOBCON</t>
  </si>
  <si>
    <t xml:space="preserve">MOBILIZAÇÃO/DESMOBILIZAÇÃO DOS CONTAINER DO CANTEIRO DE OBRAS</t>
  </si>
  <si>
    <t xml:space="preserve">3.6</t>
  </si>
  <si>
    <t xml:space="preserve">EPA</t>
  </si>
  <si>
    <t xml:space="preserve">LIGAÇÃO PROVISÓRIA DE ÁGUA E ESGOTO</t>
  </si>
  <si>
    <t xml:space="preserve">3.7</t>
  </si>
  <si>
    <t xml:space="preserve">ENTRADA DE ENERGIA ELÉTRICA, AÉREA, TRIFÁSICA, COM CAIXA DE EMBUTIR, CABO DE 10 MM2 E DISJUNTOR DIN 50A (NÃO INCLUSO O POSTE DE CONCRETO). AF_07/2020_PS</t>
  </si>
  <si>
    <t xml:space="preserve">3.8</t>
  </si>
  <si>
    <t xml:space="preserve">MOVIMENTAÇÃO DE TERRA PARA FUNDAÇÕES E LOCAÇÃO DE OBRA</t>
  </si>
  <si>
    <t xml:space="preserve">4.1</t>
  </si>
  <si>
    <t xml:space="preserve">LIMPEZA MECANIZADA DE CAMADA VEGETAL, VEGETAÇÃO E PEQUENAS ÁRVORES (DIÂMETRO DE TRONCO MENOR QUE 0,20 M), COM TRATOR DE ESTEIRAS.AF_05/2018</t>
  </si>
  <si>
    <t xml:space="preserve">4.2</t>
  </si>
  <si>
    <t xml:space="preserve">ATERRO MECANIZADO DE VALA COM ESCAVADEIRA HIDRÁULICA (CAPACIDADE DA CAÇAMBA: 0,8 M³ / POTÊNCIA: 111 HP), LARGURA ATÉ 2,5 M, PROFUNDIDADE ATÉ 1,5 M, COM SOLO ARGILO-ARENOSO. AF_08/2023</t>
  </si>
  <si>
    <t xml:space="preserve">4.3</t>
  </si>
  <si>
    <t xml:space="preserve">ESCAVAÇÃO MECANIZADA PARA BLOCO DE COROAMENTO OU SAPATA COM RETROESCAVADEIRA (INCLUINDO ESCAVAÇÃO PARA COLOCAÇÃO DE FÔRMAS). AF_01/2024</t>
  </si>
  <si>
    <t xml:space="preserve">4.4</t>
  </si>
  <si>
    <t xml:space="preserve">ESCAVAÇÃO MECANIZADA PARA VIGA BALDRAME OU SAPATA CORRIDA COM MINI-ESCAVADEIRA (INCLUINDO ESCAVAÇÃO PARA COLOCAÇÃO DE FÔRMAS). AF_01/2024</t>
  </si>
  <si>
    <t xml:space="preserve">INFRAESTRUTURA</t>
  </si>
  <si>
    <t xml:space="preserve">5.1</t>
  </si>
  <si>
    <t xml:space="preserve">ESTACAS</t>
  </si>
  <si>
    <t xml:space="preserve">5.1.1</t>
  </si>
  <si>
    <t xml:space="preserve">MDE</t>
  </si>
  <si>
    <t xml:space="preserve">MOBILIZAÇÃO/DESMOBILIZAÇÃO DE PESSOAL E EQUIPAMENTOS</t>
  </si>
  <si>
    <t xml:space="preserve">5.1.2</t>
  </si>
  <si>
    <t xml:space="preserve">ESTACA ESCAVADA MECANICAMENTE, SEM FLUIDO ESTABILIZANTE, COM 25CM DE DIÂMETRO, CONCRETO LANÇADO POR CAMINHÃO BETONEIRA (EXCLUSIVE MOBILIZAÇÃO E DESMOBILIZAÇÃO). AF_01/2020_PA</t>
  </si>
  <si>
    <t xml:space="preserve">5.1.3</t>
  </si>
  <si>
    <t xml:space="preserve">ESTACA ESCAVADA MECANICAMENTE, SEM FLUIDO ESTABILIZANTE, COM 40CM DE DIÂMETRO, CONCRETO LANÇADO POR CAMINHÃO BETONEIRA (EXCLUSIVE MOBILIZAÇÃO E DESMOBILIZAÇÃO). AF_01/2020_PA</t>
  </si>
  <si>
    <t xml:space="preserve">5.1.4</t>
  </si>
  <si>
    <t xml:space="preserve">ARRASAMENTO MECANICO DE ESTACA DE CONCRETO ARMADO, DIAMETROS DE ATÉ 40 CM. AF_05/2021</t>
  </si>
  <si>
    <t xml:space="preserve">5.2</t>
  </si>
  <si>
    <t xml:space="preserve">SAPATAS</t>
  </si>
  <si>
    <t xml:space="preserve">5.2.1</t>
  </si>
  <si>
    <t xml:space="preserve">LASTRO COM MATERIAL GRANULAR, APLICAÇÃO EM BLOCOS DE COROAMENTO, ESPESSURA DE *5 CM*. AF_01/2024</t>
  </si>
  <si>
    <t xml:space="preserve">5.2.2</t>
  </si>
  <si>
    <t xml:space="preserve">LASTRO DE CONCRETO MAGRO, APLICADO EM BLOCOS DE COROAMENTO OU SAPATAS, ESPESSURA DE 5 CM. AF_01/2024</t>
  </si>
  <si>
    <t xml:space="preserve">5.2.3</t>
  </si>
  <si>
    <t xml:space="preserve">FABRICAÇÃO, MONTAGEM E DESMONTAGEM DE FÔRMA PARA SAPATA, EM MADEIRA SERRADA, E=25 MM, 4 UTILIZAÇÕES. AF_01/2024</t>
  </si>
  <si>
    <t xml:space="preserve">5.2.4</t>
  </si>
  <si>
    <t xml:space="preserve">ARMAÇÃO DE SAPATA ISOLADA, VIGA BALDRAME E SAPATA CORRIDA UTILIZANDO AÇO CA-50 DE 8 MM - MONTAGEM. AF_01/2024</t>
  </si>
  <si>
    <t xml:space="preserve">KG</t>
  </si>
  <si>
    <t xml:space="preserve">5.2.5</t>
  </si>
  <si>
    <t xml:space="preserve">ARMAÇÃO DE SAPATA ISOLADA, VIGA BALDRAME E SAPATA CORRIDA UTILIZANDO AÇO CA-50 DE 10 MM - MONTAGEM. AF_01/2024</t>
  </si>
  <si>
    <t xml:space="preserve">5.2.6</t>
  </si>
  <si>
    <t xml:space="preserve">ARMAÇÃO DE SAPATA ISOLADA, VIGA BALDRAME E SAPATA CORRIDA UTILIZANDO AÇO CA-60 DE 5 MM - MONTAGEM. AF_01/2024</t>
  </si>
  <si>
    <t xml:space="preserve">5.2.7</t>
  </si>
  <si>
    <t xml:space="preserve">CONCRETAGEM DE SAPATA, FCK 30 MPA, COM USO DE BOMBA - LANÇAMENTO, ADENSAMENTO E ACABAMENTO. AF_01/2024</t>
  </si>
  <si>
    <t xml:space="preserve">5.3</t>
  </si>
  <si>
    <t xml:space="preserve">BLOCOS</t>
  </si>
  <si>
    <t xml:space="preserve">5.3.1</t>
  </si>
  <si>
    <t xml:space="preserve">5.3.2</t>
  </si>
  <si>
    <t xml:space="preserve">5.3.3</t>
  </si>
  <si>
    <t xml:space="preserve">FABRICAÇÃO, MONTAGEM E DESMONTAGEM DE FÔRMA PARA BLOCO DE COROAMENTO, EM MADEIRA SERRADA, E=25 MM, 4 UTILIZAÇÕES. AF_01/2024</t>
  </si>
  <si>
    <t xml:space="preserve">5.3.4</t>
  </si>
  <si>
    <t xml:space="preserve">ARMAÇÃO DE BLOCO UTILIZANDO AÇO CA-50 DE 6,3 MM - MONTAGEM. AF_01/2024</t>
  </si>
  <si>
    <t xml:space="preserve">5.3.5</t>
  </si>
  <si>
    <t xml:space="preserve">ARMAÇÃO DE BLOCO UTILIZANDO AÇO CA-50 DE 8 MM - MONTAGEM. AF_01/2024</t>
  </si>
  <si>
    <t xml:space="preserve">5.3.6</t>
  </si>
  <si>
    <t xml:space="preserve">ARMAÇÃO DE BLOCO UTILIZANDO AÇO CA-50 DE 10 MM - MONTAGEM. AF_01/2024</t>
  </si>
  <si>
    <t xml:space="preserve">5.3.7</t>
  </si>
  <si>
    <t xml:space="preserve">ARMAÇÃO DE BLOCO, SAPATA ISOLADA, VIGA BALDRAME E SAPATA CORRIDA UTILIZANDO AÇO CA-50 DE 12,5 MM - MONTAGEM. AF_01/2024</t>
  </si>
  <si>
    <t xml:space="preserve">5.3.8</t>
  </si>
  <si>
    <t xml:space="preserve">ARMAÇÃO DE BLOCO, SAPATA ISOLADA, VIGA BALDRAME E SAPATA CORRIDA UTILIZANDO AÇO CA-50 DE 16 MM - MONTAGEM. AF_01/2024</t>
  </si>
  <si>
    <t xml:space="preserve">5.3.9</t>
  </si>
  <si>
    <t xml:space="preserve">ARMAÇÃO DE BLOCO UTILIZANDO AÇO CA-60 DE 5 MM - MONTAGEM. AF_01/2024</t>
  </si>
  <si>
    <t xml:space="preserve">5.3.10</t>
  </si>
  <si>
    <t xml:space="preserve">CONCRETAGEM DE BLOCO DE COROAMENTO OU VIGA BALDRAME, FCK 30 MPA, COM USO DE BOMBA - LANÇAMENTO, ADENSAMENTO E ACABAMENTO. AF_01/2024</t>
  </si>
  <si>
    <t xml:space="preserve">SUPRAESTRUTURA</t>
  </si>
  <si>
    <t xml:space="preserve">6.1</t>
  </si>
  <si>
    <t xml:space="preserve">VIGAS BALDRAMES</t>
  </si>
  <si>
    <t xml:space="preserve">6.1.1</t>
  </si>
  <si>
    <t xml:space="preserve">6.1.2</t>
  </si>
  <si>
    <t xml:space="preserve">6.1.3</t>
  </si>
  <si>
    <t xml:space="preserve">FABRICAÇÃO, MONTAGEM E DESMONTAGEM DE FÔRMA PARA VIGA BALDRAME, EM MADEIRA SERRADA, E=25 MM, 4 UTILIZAÇÕES. AF_01/2024</t>
  </si>
  <si>
    <t xml:space="preserve">6.1.4</t>
  </si>
  <si>
    <t xml:space="preserve">6.1.5</t>
  </si>
  <si>
    <t xml:space="preserve">6.1.6</t>
  </si>
  <si>
    <t xml:space="preserve">6.1.7</t>
  </si>
  <si>
    <t xml:space="preserve">6.1.8</t>
  </si>
  <si>
    <t xml:space="preserve">ARMAÇÃO DE BLOCO, SAPATA ISOLADA E SAPATA CORRIDA UTILIZANDO AÇO CA-50 DE 20 MM - MONTAGEM. AF_01/2024</t>
  </si>
  <si>
    <t xml:space="preserve">6.1.9</t>
  </si>
  <si>
    <t xml:space="preserve">6.1.10</t>
  </si>
  <si>
    <t xml:space="preserve">6.2</t>
  </si>
  <si>
    <t xml:space="preserve">PILARES</t>
  </si>
  <si>
    <t xml:space="preserve">6.2.1</t>
  </si>
  <si>
    <t xml:space="preserve">MONTAGEM E DESMONTAGEM DE FÔRMA DE PILARES RETANGULARES E ESTRUTURAS SIMILARES, PÉ-DIREITO SIMPLES, EM CHAPA DE MADEIRA COMPENSADA PLASTIFICADA, 18 UTILIZAÇÕES. AF_09/2020</t>
  </si>
  <si>
    <t xml:space="preserve">6.2.2</t>
  </si>
  <si>
    <t xml:space="preserve">ARMAÇÃO DE PILAR OU VIGA DE ESTRUTURA CONVENCIONAL DE CONCRETO ARMADO UTILIZANDO AÇO CA-50 DE 10,0 MM - MONTAGEM. AF_06/2022</t>
  </si>
  <si>
    <t xml:space="preserve">6.2.3</t>
  </si>
  <si>
    <t xml:space="preserve">ARMAÇÃO DE PILAR OU VIGA DE ESTRUTURA CONVENCIONAL DE CONCRETO ARMADO UTILIZANDO AÇO CA-50 DE 12,5 MM - MONTAGEM. AF_06/2022</t>
  </si>
  <si>
    <t xml:space="preserve">6.2.4</t>
  </si>
  <si>
    <t xml:space="preserve">ARMAÇÃO DE PILAR OU VIGA DE ESTRUTURA CONVENCIONAL DE CONCRETO ARMADO UTILIZANDO AÇO CA-50 DE 16,0 MM - MONTAGEM. AF_06/2022</t>
  </si>
  <si>
    <t xml:space="preserve">6.2.5</t>
  </si>
  <si>
    <t xml:space="preserve">ARMAÇÃO DE PILAR OU VIGA DE ESTRUTURA CONVENCIONAL DE CONCRETO ARMADO UTILIZANDO AÇO CA-60 DE 5,0 MM - MONTAGEM. AF_06/2022</t>
  </si>
  <si>
    <t xml:space="preserve">6.2.6</t>
  </si>
  <si>
    <t xml:space="preserve">FNDE239</t>
  </si>
  <si>
    <t xml:space="preserve">CONCRETAGEM DE PILARES, FCK = 30 MPA, COM USO DE BOMBA - LANÇAMENTO, ADENSAMENTO E ACABAMENTO. (M3)</t>
  </si>
  <si>
    <t xml:space="preserve">6.3</t>
  </si>
  <si>
    <t xml:space="preserve">VIGAS</t>
  </si>
  <si>
    <t xml:space="preserve">6.3.1</t>
  </si>
  <si>
    <t xml:space="preserve">MONTAGEM E DESMONTAGEM DE FÔRMA DE VIGA, ESCORAMENTO COM GARFO DE MADEIRA, PÉ-DIREITO SIMPLES, EM CHAPA DE MADEIRA PLASTIFICADA, 18 UTILIZAÇÕES. AF_09/2020</t>
  </si>
  <si>
    <t xml:space="preserve">6.3.2</t>
  </si>
  <si>
    <t xml:space="preserve">ARMAÇÃO DE PILAR OU VIGA DE ESTRUTURA CONVENCIONAL DE CONCRETO ARMADO UTILIZANDO AÇO CA-50 DE 8,0 MM - MONTAGEM. AF_06/2022</t>
  </si>
  <si>
    <t xml:space="preserve">6.3.3</t>
  </si>
  <si>
    <t xml:space="preserve">6.3.4</t>
  </si>
  <si>
    <t xml:space="preserve">6.3.5</t>
  </si>
  <si>
    <t xml:space="preserve">6.3.6</t>
  </si>
  <si>
    <t xml:space="preserve">6.3.7</t>
  </si>
  <si>
    <t xml:space="preserve">FNDE240</t>
  </si>
  <si>
    <t xml:space="preserve">CONCRETAGEM DE VIGAS E LAJES, FCK=30 MPA, PARA LAJES MACIÇAS OU NERVURADAS COM USO DE BOMBA - LANÇAMENTO, ADENSAMENTO E ACABAMENTO. (M3)</t>
  </si>
  <si>
    <t xml:space="preserve">6.4</t>
  </si>
  <si>
    <t xml:space="preserve">LAJES</t>
  </si>
  <si>
    <t xml:space="preserve">6.4.1</t>
  </si>
  <si>
    <t xml:space="preserve">LAJE DE PISO – CASA MAQUINAS E MASTRO</t>
  </si>
  <si>
    <t xml:space="preserve">6.4.1.1</t>
  </si>
  <si>
    <t xml:space="preserve">COMPACTAÇÃO MECÂNICA DE SOLO PARA EXECUÇÃO DE RADIER, PISO DE CONCRETO OU LAJE SOBRE SOLO, COM COMPACTADOR DE SOLOS A PERCUSSÃO. AF_09/2021</t>
  </si>
  <si>
    <t xml:space="preserve">6.4.1.2</t>
  </si>
  <si>
    <t xml:space="preserve">LASTRO COM MATERIAL GRANULAR (PEDRA BRITADA N.2), APLICADO EM PISOS OU LAJES SOBRE SOLO, ESPESSURA DE *10 CM*. AF_01/2024</t>
  </si>
  <si>
    <t xml:space="preserve">6.4.1.3</t>
  </si>
  <si>
    <t xml:space="preserve">CAMADA SEPARADORA PARA EXECUÇÃO DE RADIER, PISO DE CONCRETO OU LAJE SOBRE SOLO, EM LONA PLÁSTICA. AF_09/2021</t>
  </si>
  <si>
    <t xml:space="preserve">6.4.1.4</t>
  </si>
  <si>
    <t xml:space="preserve">FABRICAÇÃO, MONTAGEM E DESMONTAGEM DE FORMA PARA RADIER, PISO DE CONCRETO OU LAJE SOBRE SOLO, EM MADEIRA SERRADA, 4 UTILIZAÇÕES. AF_09/2021</t>
  </si>
  <si>
    <t xml:space="preserve">6.4.1.5</t>
  </si>
  <si>
    <t xml:space="preserve">ARMAÇÃO PARA EXECUÇÃO DE RADIER, PISO DE CONCRETO OU LAJE SOBRE SOLO, COM USO DE TELA Q-159. AF_09/2021</t>
  </si>
  <si>
    <t xml:space="preserve">6.4.1.6</t>
  </si>
  <si>
    <t xml:space="preserve">CONCRETAGEM DE RADIER, PISO DE CONCRETO OU LAJE SOBRE SOLO, FCK 30 MPA - LANÇAMENTO, ADENSAMENTO E ACABAMENTO. AF_09/2021</t>
  </si>
  <si>
    <t xml:space="preserve">6.4.1.7</t>
  </si>
  <si>
    <t xml:space="preserve">ACABAMENTO POLIDO PARA PISO DE CONCRETO ARMADO OU LAJE SOBRE SOLO DE ALTA RESISTÊNCIA. AF_09/2021</t>
  </si>
  <si>
    <t xml:space="preserve">6.4.2</t>
  </si>
  <si>
    <t xml:space="preserve">LAJE DE COBERTURA – CASA DE MAQUINAS E CASA DE GÁS</t>
  </si>
  <si>
    <t xml:space="preserve">6.4.2.1</t>
  </si>
  <si>
    <t xml:space="preserve">MONTAGEM E DESMONTAGEM DE FÔRMA DE LAJE MACIÇA, PÉ-DIREITO SIMPLES, EM CHAPA DE MADEIRA COMPENSADA PLASTIFICADA, 18 UTILIZAÇÕES. AF_09/2020</t>
  </si>
  <si>
    <t xml:space="preserve">6.4.2.2</t>
  </si>
  <si>
    <t xml:space="preserve">ARMAÇÃO DE LAJE DE ESTRUTURA CONVENCIONAL DE CONCRETO ARMADO UTILIZANDO AÇO CA-50 DE 6,3 MM - MONTAGEM. AF_06/2022</t>
  </si>
  <si>
    <t xml:space="preserve">6.4.2.3</t>
  </si>
  <si>
    <t xml:space="preserve">ARMAÇÃO DE LAJE DE ESTRUTURA CONVENCIONAL DE CONCRETO ARMADO UTILIZANDO AÇO CA-50 DE 8,0 MM - MONTAGEM. AF_06/2022</t>
  </si>
  <si>
    <t xml:space="preserve">6.4.2.4</t>
  </si>
  <si>
    <t xml:space="preserve">6.5</t>
  </si>
  <si>
    <t xml:space="preserve">ESTRUTURA METÁLICA</t>
  </si>
  <si>
    <t xml:space="preserve">6.5.1</t>
  </si>
  <si>
    <t xml:space="preserve">FNDE607</t>
  </si>
  <si>
    <t xml:space="preserve">ESTRUTURA TRELIÇADA DE COBERTURA, INCLUSOS PERFIS METÁLICOS, CHAPA METÁLICAS, MÃO DE OBRA E TRANSPORTE COM GUINDASTE - FORNECIMENTO E INSTALAÇÃO (KG)</t>
  </si>
  <si>
    <t xml:space="preserve">6.5.2</t>
  </si>
  <si>
    <t xml:space="preserve">PINTURA COM TINTA ALQUÍDICA DE FUNDO E ACABAMENTO (ESMALTE SINTÉTICO GRAFITE) PULVERIZADA SOBRE PERFIL METÁLICO EXECUTADO EM FÁBRICA (POR DEMÃO). AF_01/2020_PE</t>
  </si>
  <si>
    <t xml:space="preserve">6.5.3</t>
  </si>
  <si>
    <t xml:space="preserve">PINTURA COM TINTA ALQUÍDICA DE FUNDO (TIPO ZARCÃO) PULVERIZADA SOBRE PERFIL METÁLICO EXECUTADO EM FÁBRICA (POR DEMÃO). AF_01/2020_PE</t>
  </si>
  <si>
    <t xml:space="preserve">6.5.4</t>
  </si>
  <si>
    <t xml:space="preserve">PINTURA COM TINTA ALQUÍDICA DE ACABAMENTO (ESMALTE SINTÉTICO ACETINADO) PULVERIZADA SOBRE PERFIL METÁLICO EXECUTADO EM FÁBRICA (POR DEMÃO). AF_01/2020_PE</t>
  </si>
  <si>
    <t xml:space="preserve">SISTEMA DE VEDAÇÃO VERTICAL</t>
  </si>
  <si>
    <t xml:space="preserve">7.1</t>
  </si>
  <si>
    <t xml:space="preserve">ELEMENTOS VAZADOS</t>
  </si>
  <si>
    <t xml:space="preserve">7.1.1</t>
  </si>
  <si>
    <t xml:space="preserve">ALVENARIA DE VEDAÇÃO COM ELEMENTO VAZADO DE CONCRETO (COBOGÓ) DE 7X50X50CM E ARGAMASSA DE ASSENTAMENTO COM PREPARO EM BETONEIRA. AF_05/2020</t>
  </si>
  <si>
    <t xml:space="preserve">7.2</t>
  </si>
  <si>
    <t xml:space="preserve">ALVENARIA DE VEDAÇÃO</t>
  </si>
  <si>
    <t xml:space="preserve">7.2.1</t>
  </si>
  <si>
    <t xml:space="preserve">ALVENARIA DE VEDAÇÃO DE BLOCOS CERÂMICOS FURADOS NA VERTICAL DE 14X19X39 CM (ESPESSURA 14 CM) E ARGAMASSA DE ASSENTAMENTO COM PREPARO EM BETONEIRA. AF_12/2021</t>
  </si>
  <si>
    <t xml:space="preserve">7.2.2</t>
  </si>
  <si>
    <t xml:space="preserve">ALVENARIA DE VEDAÇÃO DE BLOCOS CERÂMICOS FURADOS NA VERTICAL DE 9X19X39 CM (ESPESSURA 9 CM) E ARGAMASSA DE ASSENTAMENTO COM PREPARO EM BETONEIRA. AF_12/2021</t>
  </si>
  <si>
    <t xml:space="preserve">7.2.3</t>
  </si>
  <si>
    <t xml:space="preserve">ALVENARIA DE VEDAÇÃO DE BLOCOS CERÂMICOS FURADOS NA HORIZONTAL DE 9X19X19 CM (ESPESSURA 9 CM) E ARGAMASSA DE ASSENTAMENTO COM PREPARO EM BETONEIRA. AF_12/2021</t>
  </si>
  <si>
    <t xml:space="preserve">7.2.4</t>
  </si>
  <si>
    <t xml:space="preserve">FIXAÇÃO (ENCUNHAMENTO) DE ALVENARIA DE VEDAÇÃO COM ARGAMASSA APLICADA COM BISNAGA. AF_03/2016</t>
  </si>
  <si>
    <t xml:space="preserve">7.2.5</t>
  </si>
  <si>
    <t xml:space="preserve">ALVENARIA DE VEDAÇÃO DE BLOCOS CERÂMICOS MACIÇOS DE 5X10X20CM (ESPESSURA 10CM) E ARGAMASSA DE ASSENTAMENTO COM PREPARO EM BETONEIRA. AF_05/2020</t>
  </si>
  <si>
    <t xml:space="preserve">7.3</t>
  </si>
  <si>
    <t xml:space="preserve">VERGAS</t>
  </si>
  <si>
    <t xml:space="preserve">7.3.1</t>
  </si>
  <si>
    <t xml:space="preserve">VERGA MOLDADA IN LOCO EM CONCRETO, ESPESSURA DE *10* CM.</t>
  </si>
  <si>
    <t xml:space="preserve">7.3.2</t>
  </si>
  <si>
    <t xml:space="preserve">VERGA MOLDADA IN LOCO EM CONCRETO, ESPESSURA DE *15* CM. AF_03/2024</t>
  </si>
  <si>
    <t xml:space="preserve">7.3.3</t>
  </si>
  <si>
    <t xml:space="preserve">CONTRAVERGA MOLDADA IN LOCO EM CONCRETO, ESPESSURA DE *10* CM. AF_03/2024</t>
  </si>
  <si>
    <t xml:space="preserve">7.3.4</t>
  </si>
  <si>
    <t xml:space="preserve">CONTRAVERGA MOLDADA IN LOCO EM CONCRETO, ESPESSURA DE *15* CM. AF_03/2024</t>
  </si>
  <si>
    <t xml:space="preserve">7.4</t>
  </si>
  <si>
    <t xml:space="preserve">DIVISÓRIAS</t>
  </si>
  <si>
    <t xml:space="preserve">7.4.1</t>
  </si>
  <si>
    <t xml:space="preserve">DIVISORIA SANITÁRIA, TIPO CABINE, EM GRANITO CINZA POLIDO, ESP = 3CM, ASSENTADO COM ARGAMASSA COLANTE AC III-E, EXCLUSIVE FERRAGENS. AF_01/2021</t>
  </si>
  <si>
    <t xml:space="preserve">7.4.2</t>
  </si>
  <si>
    <t xml:space="preserve">INSTALAÇÃO DE VIDRO TEMPERADO, E = 10 MM, ENCAIXADO EM PERFIL U. AF_01/2021_PS</t>
  </si>
  <si>
    <t xml:space="preserve">7.4.3</t>
  </si>
  <si>
    <t xml:space="preserve">DIVISÓRIA FIXA EM VIDRO TEMPERADO 10 MM, SEM ABERTURA. AF_01/2021_PS</t>
  </si>
  <si>
    <t xml:space="preserve">ESQUADRIAS</t>
  </si>
  <si>
    <t xml:space="preserve">8.1</t>
  </si>
  <si>
    <t xml:space="preserve">Portas de madeira</t>
  </si>
  <si>
    <t xml:space="preserve">8.1.1</t>
  </si>
  <si>
    <t xml:space="preserve">FNDE243</t>
  </si>
  <si>
    <t xml:space="preserve">PM1 - KIT DE PORTA DE MADEIRA FRISADA, SEMI-OCA (LEVE OU MÉDIA), PADRÃO MÉDIO, 80X210CM, ESPESSURA DE 3,5CM, ITENS INCLUSOS: DOBRADIÇAS, MONTAGEM E INSTALAÇÃO DE BATENTE, FECHADURA COM EXECUÇÃO DO FURO - FORNECIMENTO E INSTALAÇÃO (UN)</t>
  </si>
  <si>
    <t xml:space="preserve">8.1.2</t>
  </si>
  <si>
    <t xml:space="preserve">FNDE247</t>
  </si>
  <si>
    <t xml:space="preserve">PM 2 - KIT DE PORTA DE MADEIRA COM VENEZIANA, 80X210CM (ESPESSURA DE 3CM), PADRÃO MÉDIO, ITENS INCLUSOS: DOBRADIÇAS, MONTAGEM E INSTALAÇÃO DE BATENTE, FECHADURA COM EXECUÇÃO DO FURO - FORNECIMENTO E INSTALAÇÃO (UN)</t>
  </si>
  <si>
    <t xml:space="preserve">8.1.3</t>
  </si>
  <si>
    <t xml:space="preserve">FNDE246</t>
  </si>
  <si>
    <t xml:space="preserve">PM3 - KIT DE PORTA DE MADEIRA FRISADA, SEMI-OCA (LEVE OU MÉDIA), PADRÃO MÉDIO, 80X210CM, ESPESSURA DE 3,5CM, ITENS INCLUSOS: DOBRADIÇAS, MONTAGEM E INSTALAÇÃO DE BATENTE, FECHADURA COM EXECUÇÃO DO FURO - FORNECIMENTO E INSTALAÇÃO. (UN)</t>
  </si>
  <si>
    <t xml:space="preserve">8.1.4</t>
  </si>
  <si>
    <t xml:space="preserve">FNDE248</t>
  </si>
  <si>
    <t xml:space="preserve"> PM4 - KIT DE PORTA DE MADEIRA COM VISOR DE VIDRO, 80X210CM (ESPESSURA DE 3CM), PADRÃO POPULAR, ITENS INCLUSOS: DOBRADIÇAS, MONTAGEM E INSTALAÇÃO DE BATENTE, FECHADURA COM EXECUÇÃO DO FURO - FORNECIMENTO E INSTALAÇÃO. (UN)</t>
  </si>
  <si>
    <t xml:space="preserve">8.1.5</t>
  </si>
  <si>
    <t xml:space="preserve">FNDE249</t>
  </si>
  <si>
    <t xml:space="preserve">PM5 -PORTA EM COMPENSADO DE MADEIRA E=2cm REVESTIDA COM LAMINADO MELAMÍNICO NAS CORES: AMARELA, VERDE, LARANJA E AZUL (UN)</t>
  </si>
  <si>
    <t xml:space="preserve">8.1.6</t>
  </si>
  <si>
    <t xml:space="preserve">FNDE250</t>
  </si>
  <si>
    <t xml:space="preserve">INSTALAÇÃO DE VIDRO LISO INCOLOR ESQUADRIA PM4 , E = 6 MM, EM ESQUADRIA DE MADEIRA, FIXADO COM BAGUETE (M2)</t>
  </si>
  <si>
    <t xml:space="preserve">8.2</t>
  </si>
  <si>
    <t xml:space="preserve">FERRAGENS E ACESSÓRIOS</t>
  </si>
  <si>
    <t xml:space="preserve">8.2.1</t>
  </si>
  <si>
    <t xml:space="preserve">TARJETA TIPO LIVRE/OCUPADO PARA PORTA DE BANHEIRO. AF_12/2019</t>
  </si>
  <si>
    <t xml:space="preserve">8.2.2</t>
  </si>
  <si>
    <t xml:space="preserve">BARRA DE APOIO RETA, EM ACO INOX POLIDO, COMPRIMENTO 60CM, FIXADA NA PAREDE - FORNECIMENTO E INSTALAÇÃO. AF_01/2020</t>
  </si>
  <si>
    <t xml:space="preserve">8.2.3</t>
  </si>
  <si>
    <t xml:space="preserve">FNDE04</t>
  </si>
  <si>
    <t xml:space="preserve">CHAPA METÁLICA (ALUMÍNIO) 0,90 M X 0,40 M, ESPESSURA 1 MM PARA AS PORTAS (M²)</t>
  </si>
  <si>
    <t xml:space="preserve">8.2.4</t>
  </si>
  <si>
    <t xml:space="preserve">PINTURA TINTA DE ACABAMENTO (PIGMENTADA) ESMALTE SINTÉTICO ACETINADO EM MADEIRA, 2 DEMÃOS. AF_01/2021</t>
  </si>
  <si>
    <t xml:space="preserve">8.3</t>
  </si>
  <si>
    <t xml:space="preserve">PORTAS DE ALUMINIO</t>
  </si>
  <si>
    <t xml:space="preserve">8.3.1</t>
  </si>
  <si>
    <t xml:space="preserve">FNDE251</t>
  </si>
  <si>
    <t xml:space="preserve">PORTA DE ABRIR - PA1 - 100 X 210 CM EM CHAPA DE ALUMÍNIO, COM VENEZIANA E VIDRO MINIBOREAL 6 MM, INCLUSO FECHADURA E PUXADOR - CONFORME PROJETO DE ESQUADRIAS (UN)</t>
  </si>
  <si>
    <t xml:space="preserve">8.3.2</t>
  </si>
  <si>
    <t xml:space="preserve">FNDE252</t>
  </si>
  <si>
    <t xml:space="preserve">PORTA DE ABRIR - PA2 - 80 X 210 CM EM CHAPA DE ALUMÍNIO, TIPO VENEZIANA COM GUARNIÇÃO, FIXAÇÃO COM PARAFUSOS - FORNECIMENTO E INSTALAÇÃO - CONFORME PROJETO DE ESQUADRIAS (M2)</t>
  </si>
  <si>
    <t xml:space="preserve">8.3.3</t>
  </si>
  <si>
    <t xml:space="preserve">FNDE253</t>
  </si>
  <si>
    <t xml:space="preserve"> PORTA DE ABRIR 2 FOLHAS - PA3 - 160 X 210 CM EM CHAPA DE ALUMÍNIO, TIPO VENEZIANA COM GUARNIÇÃO, FIXAÇÃO COM PARAFUSOS - FORNECIMENTO E INSTALAÇÃO - CONFORME PROJETO DE ESQUADRIAS (M2)</t>
  </si>
  <si>
    <t xml:space="preserve">8.3.4</t>
  </si>
  <si>
    <t xml:space="preserve">FNDE254</t>
  </si>
  <si>
    <t xml:space="preserve">PORTA DE CORRER - PA4- 450 X 265 CM, DE ALUMÍNIO, COM DUAS FOLHAS FIXAS E DUAS FOLHAS DE CORRER PARA VIDRO, INCLUSO VIDRO LISO INCOLOR 8 MM, FECHADURA E PUXADOR, SEM ALIZAR - CONFORME PROJETO DE ESQUADRIAS (M2)</t>
  </si>
  <si>
    <t xml:space="preserve">8.3.5</t>
  </si>
  <si>
    <t xml:space="preserve">FNDE255</t>
  </si>
  <si>
    <t xml:space="preserve">PORTA DE CORRER - PA5- 240 X 210 CM, DE ALUMÍNIO, COM DUAS FOLHAS DE CORRER PARA VIDRO, INCLUSO VIDRO LISO INCOLOR 8 MM, FECHADURA E PUXADOR, SEM ALIZAR - CONFORME PROJETO DE ESQUADRIAS (M2)</t>
  </si>
  <si>
    <t xml:space="preserve">8.3.6</t>
  </si>
  <si>
    <t xml:space="preserve">FNDE256</t>
  </si>
  <si>
    <t xml:space="preserve">PORTA DE ABRIR 2 FOLHAS - PA6 - 110 X 170 CM EM CHAPA DE ALUMÍNIO, TIPO VENEZIANA COM GUARNIÇÃO, FIXAÇÃO COM PARAFUSOS - FORNECIMENTO E INSTALAÇÃO - CONFORME PROJETO DE ESQUADRIAS (M2)</t>
  </si>
  <si>
    <t xml:space="preserve">8.3.7</t>
  </si>
  <si>
    <t xml:space="preserve">FNDE257</t>
  </si>
  <si>
    <t xml:space="preserve">PORTA DE ABRIR 2 FOLHAS - PA7 - 250 X 210 CM EM CHAPA DE ALUMÍNIO, COM DUAS FOLHAS DE ABRIR E BANDEIRA LATERAL FIXA, TIPO VENEZIANA COM GUARNIÇÃO, FIXAÇÃO COM PARAFUSOS - FORNECIMENTO E INSTALAÇÃO - CONFORME PROJETO DE ESQUADRIAS (M2)</t>
  </si>
  <si>
    <t xml:space="preserve">8.4</t>
  </si>
  <si>
    <t xml:space="preserve">JANELAS EM AL.UMINIO</t>
  </si>
  <si>
    <t xml:space="preserve">8.4.1</t>
  </si>
  <si>
    <t xml:space="preserve">FNDE258</t>
  </si>
  <si>
    <t xml:space="preserve">JANELA DE ALUMÍNIO - JA-1 - 70 X 125 CM, TIPO GUILHOTINA COMPLETA, COM VIDROS, BATENTE E FERRAGENS. EXCLUSIVE ALIZAR, ACABAMENTO E CONTRAMARCO, CONFORME PROJETO DE ESQUADRIAS (M2)</t>
  </si>
  <si>
    <t xml:space="preserve">8.4.2</t>
  </si>
  <si>
    <t xml:space="preserve">FNDE259</t>
  </si>
  <si>
    <t xml:space="preserve">JANELA DE ALUMÍNIO - JA-2 - 110 X 145 CM, TIPO GUILHOTINACOMPLETA, COM VIDROS, BATENTE E FERRAGENS. EXCLUSIVE ALIZAR, ACABAMENTO E CONTRAMARCO, CONFORME PROJETO DE ESQUADRIAS (M2)</t>
  </si>
  <si>
    <t xml:space="preserve">8.4.3</t>
  </si>
  <si>
    <t xml:space="preserve">FNDE275</t>
  </si>
  <si>
    <t xml:space="preserve">JANELA DE ALUMÍNIO JA-3 - 140 X 115, TIPO FIXA, PARA VIDRO, COM VIDRO, BATENTE E FERRAGENS. EXCLUSIVE ACABAMENTO, ALIZAR E CONTRAMARCO, CONFORME PROJETO DE ESQUADRIAS (M2)</t>
  </si>
  <si>
    <t xml:space="preserve">8.4.4</t>
  </si>
  <si>
    <t xml:space="preserve">FNDE262</t>
  </si>
  <si>
    <t xml:space="preserve">JANELA DE ALUMÍNIO - JA-6 - 210 X 50 CM, TIPO MAXIM-AR, COM VIDROS, BATENTE E FERRAGENS. EXCLUSIVE ALIZAR, ACABAMENTO E CONTRAMARCO, CONFORME PROJETO DE ESQUADRIAS (M2)</t>
  </si>
  <si>
    <t xml:space="preserve">8.4.5</t>
  </si>
  <si>
    <t xml:space="preserve">FNDE276</t>
  </si>
  <si>
    <t xml:space="preserve">JANELA DE ALUMÍNIO - JA-7 - 210 X 75 CM, TIPO MAXIM-AR, COM VIDROS, BATENTE E FERRAGENS. EXCLUSIVE ALIZAR, ACABAMENTO E CONTRAMARCO, CONFORME PROJETO DE ESQUADRIAS (M2)</t>
  </si>
  <si>
    <t xml:space="preserve">8.4.6</t>
  </si>
  <si>
    <t xml:space="preserve">FNDE263</t>
  </si>
  <si>
    <t xml:space="preserve">JANELA DE ALUMÍNIO - JA-8 - 210 X 100 CM, TIPO MAXIM-AR, COM VIDROS, BATENTE E FERRAGENS. EXCLUSIVE ALIZAR, ACABAMENTO E CONTRAMARCO, CONFORME PROJETO DE ESQUADRIAS (M2)</t>
  </si>
  <si>
    <t xml:space="preserve">8.4.7</t>
  </si>
  <si>
    <t xml:space="preserve">FNDE264</t>
  </si>
  <si>
    <t xml:space="preserve">JANELA DE ALUMÍNIO - JA-9 - 210 X 150 CM, TIPO MAXIM-AR, COM VIDROS, BATENTE E FERRAGENS. EXCLUSIVE ALIZAR, ACABAMENTO E CONTRAMARCO, CONFORME PROJETO DE ESQUADRIAS (M2)</t>
  </si>
  <si>
    <t xml:space="preserve">8.4.8</t>
  </si>
  <si>
    <t xml:space="preserve">FNDE268</t>
  </si>
  <si>
    <t xml:space="preserve">JANELA DE ALUMÍNIO - JA-10 - 140 X 150 CM, TIPO MAXIM-AR, COM VIDROS, BATENTE E FERRAGENS. EXCLUSIVE ALIZAR, ACABAMENTO E CONTRAMARCO, CONFORME PROJETO DE ESQUADRIAS (M2)</t>
  </si>
  <si>
    <t xml:space="preserve">8.4.9</t>
  </si>
  <si>
    <t xml:space="preserve">FNDE265</t>
  </si>
  <si>
    <t xml:space="preserve">JANELA DE ALUMÍNIO - JA-11 - 140 X 75 CM, TIPO MAXIM-AR, COM VIDROS, BATENTE E FERRAGENS. EXCLUSIVE ALIZAR, ACABAMENTO E CONTRAMARCO, CONFORME PROJETO DE ESQUADRIAS (M2)</t>
  </si>
  <si>
    <t xml:space="preserve">8.4.10</t>
  </si>
  <si>
    <t xml:space="preserve">FNDE269</t>
  </si>
  <si>
    <t xml:space="preserve">JANELA DE ALUMÍNIO - JA-12 - 420 X 50 CM, TIPO MAXIM-AR, COM VIDROS, BATENTE E FERRAGENS. EXCLUSIVE ALIZAR, ACABAMENTO E CONTRAMARCO, CONFORME PROJETO DE ESQUADRIAS (M2)</t>
  </si>
  <si>
    <t xml:space="preserve">8.4.11</t>
  </si>
  <si>
    <t xml:space="preserve">FNDE270</t>
  </si>
  <si>
    <t xml:space="preserve"> JANELA DE ALUMÍNIO - JA-13 - 420 X 150 CM, TIPO MAXIM-AR, COM VIDROS, BATENTE E FERRAGENS. EXCLUSIVE ALIZAR, ACABAMENTO E CONTRAMARCO, CONFORME PROJETO DE ESQUADRIAS (M2)</t>
  </si>
  <si>
    <t xml:space="preserve">8.4.12</t>
  </si>
  <si>
    <t xml:space="preserve">FNDE271</t>
  </si>
  <si>
    <t xml:space="preserve"> JANELA DE ALUMÍNIO - JA-14 - 560 X 100 CM, TIPO MAXIM-AR, COM VIDROS, BATENTE E FERRAGENS. EXCLUSIVE ALIZAR, ACABAMENTO E CONTRAMARCO, CONFORME PROJETO DE ESQUADRIAS (M2)</t>
  </si>
  <si>
    <t xml:space="preserve">8.4.13</t>
  </si>
  <si>
    <t xml:space="preserve">FNDE272</t>
  </si>
  <si>
    <t xml:space="preserve">JANELA DE ALUMÍNIO - JA-15 - 560 X 150 CM, TIPO MAXIM-AR, COM VIDROS, BATENTE E FERRAGENS. EXCLUSIVE ALIZAR, ACABAMENTO E CONTRAMARCO, CONFORME PROJETO DE ESQUADRIAS (M2)</t>
  </si>
  <si>
    <t xml:space="preserve">8.4.14</t>
  </si>
  <si>
    <t xml:space="preserve">FNDE273</t>
  </si>
  <si>
    <t xml:space="preserve"> JANELA DE ALUMÍNIO JA-16 - 160 X 85, TIPO FIXA, PARA VIDRO, COM VIDRO, BATENTE E FERRAGENS. EXCLUSIVE ACABAMENTO, ALIZAR E CONTRAMARCO, CONFORME PROJETO DE ESQUADRIAS (M2)</t>
  </si>
  <si>
    <t xml:space="preserve">8.4.15</t>
  </si>
  <si>
    <t xml:space="preserve">FNDE274</t>
  </si>
  <si>
    <t xml:space="preserve">JANELA DE ALUMÍNIO - JA-17 - 60 X 20 CM, COM MALHA DE 3 A 7 MM (M2)</t>
  </si>
  <si>
    <t xml:space="preserve">8.4.16</t>
  </si>
  <si>
    <t xml:space="preserve">FNDE277</t>
  </si>
  <si>
    <t xml:space="preserve">JANELA DE ALUMÍNIO - JA-18 - 120 X 20 CM, COM MALHA DE 3 A 7 MM (M2)</t>
  </si>
  <si>
    <t xml:space="preserve">8.4.17</t>
  </si>
  <si>
    <t xml:space="preserve">FNDE108</t>
  </si>
  <si>
    <t xml:space="preserve">8.4.18</t>
  </si>
  <si>
    <t xml:space="preserve">FNDE109</t>
  </si>
  <si>
    <t xml:space="preserve">8.4.19</t>
  </si>
  <si>
    <t xml:space="preserve">FNDE05</t>
  </si>
  <si>
    <t xml:space="preserve">PORTA DE VIDRO - PV1 - 185 X 230 CM, DE ABRIR DUAS FOLHAS TEMPERADO INCOLOR 10 MM, CONFORME PROJETO (M2)</t>
  </si>
  <si>
    <t xml:space="preserve">8.5</t>
  </si>
  <si>
    <t xml:space="preserve">PORTAS DE VIDRO</t>
  </si>
  <si>
    <t xml:space="preserve">8.5.1</t>
  </si>
  <si>
    <t xml:space="preserve">FNDE279</t>
  </si>
  <si>
    <t xml:space="preserve">8.5.2</t>
  </si>
  <si>
    <t xml:space="preserve">FNDE278</t>
  </si>
  <si>
    <t xml:space="preserve">PORTA DE VIDRO - PV2 - 285 X 265CM, DE ABRIR DUAS FOLHAS COM BANDEIRA SUPERIOR E LATERAL, VIDRO TEMPERADO INCOLOR 10 MM, CONFORME PROJETO (M2)</t>
  </si>
  <si>
    <t xml:space="preserve">8.6</t>
  </si>
  <si>
    <t xml:space="preserve">ESQUADRIAS EM GERAL</t>
  </si>
  <si>
    <t xml:space="preserve">8.6.1</t>
  </si>
  <si>
    <t xml:space="preserve">FNDE280</t>
  </si>
  <si>
    <t xml:space="preserve">PF1 - PORTÃO METÁLICO DE ABRIR, 1,40 X 2,20 M, COM CHAPA METÁLICA, INCLUSO PINTURA, CONFORME PROJETO DE ESQUADRIAS (M2)</t>
  </si>
  <si>
    <t xml:space="preserve">8.6.2</t>
  </si>
  <si>
    <t xml:space="preserve">FNDE08</t>
  </si>
  <si>
    <t xml:space="preserve"> PF2 - PORTÃO METÁLICO DE ABRIR, 1,40 X 1,05 M, COM CHAPA METÁLICA, INCLUSO PINTURA, CONFORME PROJETO DE ESQUADRIAS (M2)</t>
  </si>
  <si>
    <t xml:space="preserve">8.6.3</t>
  </si>
  <si>
    <t xml:space="preserve">FNDE281</t>
  </si>
  <si>
    <t xml:space="preserve">FECHAMENTO EM CHAPA METÁLICA PERFURADA, INCLUSO PINTURA, CONFORME PROJETO (M2)</t>
  </si>
  <si>
    <t xml:space="preserve">8.6.4</t>
  </si>
  <si>
    <t xml:space="preserve">FNDE282</t>
  </si>
  <si>
    <t xml:space="preserve">GUARDA-CORPO CONFECCIONADO COM CHAPA METÁLICA PERFURADA, INCLUSO PINTURA, CONFORME PROJETO (M2)</t>
  </si>
  <si>
    <t xml:space="preserve">8.6.5</t>
  </si>
  <si>
    <t xml:space="preserve">FNDE60</t>
  </si>
  <si>
    <t xml:space="preserve">FECHAMENTO DE PLATIBANDA EM CHAPA METÁLICA PERFURADA, INCLUSO PINTURA, CONFORME PROJETO (M2)</t>
  </si>
  <si>
    <t xml:space="preserve">8.6.6</t>
  </si>
  <si>
    <t xml:space="preserve">FNDE283</t>
  </si>
  <si>
    <t xml:space="preserve"> CERCA/GRADIL H=1,58M, MALHA 5 X 15CM - GALVANIZADO (M2)</t>
  </si>
  <si>
    <t xml:space="preserve">8.6.7</t>
  </si>
  <si>
    <t xml:space="preserve">FNDE284</t>
  </si>
  <si>
    <t xml:space="preserve">8.6.8</t>
  </si>
  <si>
    <t xml:space="preserve">FNDE285</t>
  </si>
  <si>
    <t xml:space="preserve">PORTÃO METÁLICO 1,40 X 2,00 M , MALHA 5 X 20CM - FIO 5,00MM, REVESTIDOS EM POLIESTER POR PROCESSO DE PINTURA ELETROSTÁTICA (GRADIL), NA COR BRANCA - FORNECIMENTO E INSTALAÇÃO (M2)</t>
  </si>
  <si>
    <t xml:space="preserve">8.6.9</t>
  </si>
  <si>
    <t xml:space="preserve">FNDE286</t>
  </si>
  <si>
    <t xml:space="preserve">P03 - PORTÃO METÁLICO 1,20 X 2,00 M , MALHA 5 X 20CM - FIO 5,00MM, REVESTIDOS EM POLIESTER POR PROCESSO DE PINTURA ELETROSTÁTICA (GRADIL), NA COR BRANCA - FORNECIMENTO E INSTALAÇÃO (M2)</t>
  </si>
  <si>
    <t xml:space="preserve">8.6.10</t>
  </si>
  <si>
    <t xml:space="preserve">FNDE287</t>
  </si>
  <si>
    <t xml:space="preserve">P04 - PORTÃO METÁLICO NYLOFOR 1,10 X 2,00 M , MALHA 5 X 20CM - FIO 5,00MM, REVESTIDOS EM POLIESTER POR PROCESSO DE PINTURA ELETROSTÁTICA (GRADIL), NA COR BRANCA - FORNECIMENTO E INSTALAÇÃO (M2)</t>
  </si>
  <si>
    <t xml:space="preserve">8.6.11</t>
  </si>
  <si>
    <t xml:space="preserve">FNDE120</t>
  </si>
  <si>
    <t xml:space="preserve">GUARDA-CORPO E PORTÃO (1,10 X 1,05) CONFECCIONADO COM CHAPA METÁLICA PERFURADA, H=1,05, INCLUSO PINTURA, CONFORME PROJETO - CASA DE BOMBAS (M2)</t>
  </si>
  <si>
    <t xml:space="preserve">SISTEMAS DE COBERTURA</t>
  </si>
  <si>
    <t xml:space="preserve">9.1</t>
  </si>
  <si>
    <t xml:space="preserve">FNDE20</t>
  </si>
  <si>
    <t xml:space="preserve">TELHA TERMOISOLANTE REVESTIDA EM ACO GALVALUME, FACE SUPERIOR TRAPEZOIDAL E FACE INFERIOR PLANA (NAO INCLUI ACESSORIOS DE FIXACAO), REVEST COM ESPESSURA DE 0,50 MM, COM PRE-PINTURA DE COR BRANCA NAS DUAS FACES, NUCLEO EM POLIIOCIANURATO (PIR) COM ESPESSURA DE 50 MM (M2)</t>
  </si>
  <si>
    <t xml:space="preserve">9.2</t>
  </si>
  <si>
    <t xml:space="preserve">CALHA EM CHAPA DE AÇO GALVANIZADO NÚMERO 24, DESENVOLVIMENTO DE 50 CM, INCLUSO TRANSPORTE VERTICAL. AF_07/2019</t>
  </si>
  <si>
    <t xml:space="preserve">9.3</t>
  </si>
  <si>
    <t xml:space="preserve">CALHA EM CHAPA DE AÇO GALVANIZADO NÚMERO 24, DESENVOLVIMENTO DE 100 CM, INCLUSO TRANSPORTE VERTICAL. AF_07/2019</t>
  </si>
  <si>
    <t xml:space="preserve">9.4</t>
  </si>
  <si>
    <t xml:space="preserve">FNDE65</t>
  </si>
  <si>
    <t xml:space="preserve">CUMEEIRA NORMAL PARA TELHA TRAPEZOIDAL DE AÇO, E = 0,5 MM, INCLUSO ACESSÓRIOS DE FIXAÇÃO E IÇAMENTO (M)</t>
  </si>
  <si>
    <t xml:space="preserve">9.5</t>
  </si>
  <si>
    <t xml:space="preserve">RUFO EXTERNO/INTERNO EM CHAPA DE AÇO GALVANIZADO NÚMERO 26, CORTE DE 33 CM, INCLUSO IÇAMENTO. AF_07/2019</t>
  </si>
  <si>
    <t xml:space="preserve">9.6</t>
  </si>
  <si>
    <t xml:space="preserve">CHAPIM (RUFO CAPA) EM AÇO GALVANIZADO, CORTE 33. AF_11/2020</t>
  </si>
  <si>
    <t xml:space="preserve">IMPERMEABILIZAÇÃO</t>
  </si>
  <si>
    <t xml:space="preserve">10.1</t>
  </si>
  <si>
    <t xml:space="preserve">FNDE172</t>
  </si>
  <si>
    <t xml:space="preserve"> IMPERMEABILIZAÇÃO DE VIGA BALDRAME COM EMULSÃO ASFÁLTICA, 2 DEMÃOS (M2)</t>
  </si>
  <si>
    <t xml:space="preserve">10.2</t>
  </si>
  <si>
    <t xml:space="preserve">FNDE173</t>
  </si>
  <si>
    <t xml:space="preserve"> IMPERMEABILIZAÇÃO DA LAJE COM EMULSÃO ASFÁLTICA, 2 DEMÃOS (M2)</t>
  </si>
  <si>
    <t xml:space="preserve">10.3</t>
  </si>
  <si>
    <t xml:space="preserve">FNDE174</t>
  </si>
  <si>
    <t xml:space="preserve">IMPERMEABILIZAÇÃO DE PISO COM EMULSÃO ASFÁLTICA, 2 DEMÃOS (M2)</t>
  </si>
  <si>
    <t xml:space="preserve">10.4</t>
  </si>
  <si>
    <t xml:space="preserve">FNDE175</t>
  </si>
  <si>
    <t xml:space="preserve"> IMPERMEABILIZAÇÃO DA PAREDE COM EMULSÃO ASFÁLTICA, 2 DEMÃOS (M2)</t>
  </si>
  <si>
    <t xml:space="preserve">10.5</t>
  </si>
  <si>
    <t xml:space="preserve">PROTEÇÃO MECÂNICA DE SUPERFICIE HORIZONTAL COM ARGAMASSA DE CIMENTO E AREIA, TRAÇO 1:3, E=3CM. AF_09/2023</t>
  </si>
  <si>
    <t xml:space="preserve">REVESTIMENTO INTERNO E EXTERNO</t>
  </si>
  <si>
    <t xml:space="preserve">11.1</t>
  </si>
  <si>
    <t xml:space="preserve">EDIFICAÇÃO</t>
  </si>
  <si>
    <t xml:space="preserve">11.1.1</t>
  </si>
  <si>
    <t xml:space="preserve">CHAPISCO APLICADO EM ALVENARIA (COM PRESENÇA DE VÃOS) E ESTRUTURAS DE CONCRETO DE FACHADA, COM COLHER DE PEDREIRO.  ARGAMASSA TRAÇO 1:3 COM PREPARO EM BETONEIRA 400L. AF_10/2022</t>
  </si>
  <si>
    <t xml:space="preserve">11.1.2</t>
  </si>
  <si>
    <t xml:space="preserve">CHAPISCO APLICADO EM ALVENARIAS E ESTRUTURAS DE CONCRETO INTERNAS, COM COLHER DE PEDREIRO.  ARGAMASSA TRAÇO 1:3 COM PREPARO EM BETONEIRA 400L. AF_10/2022</t>
  </si>
  <si>
    <t xml:space="preserve">11.1.3</t>
  </si>
  <si>
    <t xml:space="preserve">EMBOÇO OU MASSA ÚNICA EM ARGAMASSA TRAÇO 1:2:8, PREPARO MECÂNICO COM BETONEIRA 400 L, APLICADA MANUALMENTE EM PANOS DE FACHADA COM PRESENÇA DE VÃOS, ESPESSURA DE 25 MM. AF_08/2022</t>
  </si>
  <si>
    <t xml:space="preserve">11.1.4</t>
  </si>
  <si>
    <t xml:space="preserve"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</si>
  <si>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 xml:space="preserve">11.1.5</t>
  </si>
  <si>
    <t xml:space="preserve">REVESTIMENTO CERÂMICO PARA PAREDES INTERNAS COM PLACAS TIPO ESMALTADA EXTRA  DE DIMENSÕES 33X45 CM APLICADAS NA ALTURA INTEIRA DAS PAREDES. AF_02/2023_PE</t>
  </si>
  <si>
    <t xml:space="preserve">11.1.6</t>
  </si>
  <si>
    <t xml:space="preserve">MASSA ÚNICA, EM ARGAMASSA TRAÇO 1:2:8 PREPARO MECÂNICO, APLICADA MANUALMENTE EM PAREDES INTERNAS DE AMBIENTES COM ÁREA MAIOR QUE 10M², E = 10MM, COM TALISCAS.</t>
  </si>
  <si>
    <t xml:space="preserve">11.1.7</t>
  </si>
  <si>
    <t xml:space="preserve">FNDE293</t>
  </si>
  <si>
    <t xml:space="preserve">REVESTIMENTO CERÂMICO PARA PAREDES INTERNAS COM PLACAS TIPO ESMALTADA EXTRA DE DIMENSÕES 10X10 CM COR AMARELA APLICADAS NA ALTURA INTEIRA DAS PAREDES (M2)</t>
  </si>
  <si>
    <t xml:space="preserve">11.1.8</t>
  </si>
  <si>
    <t xml:space="preserve">FNDE294</t>
  </si>
  <si>
    <t xml:space="preserve">REVESTIMENTO CERÂMICO PARA PAREDES INTERNAS COM PLACAS TIPO ESMALTADA EXTRA DE DIMENSÕES 10X10 CM COR AZUL APLICADAS NA ALTURA INTEIRA DAS PAREDES (M2)</t>
  </si>
  <si>
    <t xml:space="preserve">11.1.9</t>
  </si>
  <si>
    <t xml:space="preserve">FNDE295</t>
  </si>
  <si>
    <t xml:space="preserve">REVESTIMENTO CERÂMICO PARA PAREDES INTERNAS COM PLACAS TIPO ESMALTADA EXTRA DE DIMENSÕES 10X10 CM COR BRANCA APLICADAS NA ALTURA INTEIRA DAS PAREDES (M2)</t>
  </si>
  <si>
    <t xml:space="preserve">11.1.10</t>
  </si>
  <si>
    <t xml:space="preserve">FNDE296</t>
  </si>
  <si>
    <t xml:space="preserve">REVESTIMENTO CERÂMICO PARA PAREDES INTERNAS COM PLACAS TIPO ESMALTADA EXTRA DE DIMENSÕES 10X10 CM COR VERMELHA APLICADAS NA ALTURA INTEIRA DAS PAREDES (M2)</t>
  </si>
  <si>
    <t xml:space="preserve">11.1.11</t>
  </si>
  <si>
    <t xml:space="preserve">FNDE245</t>
  </si>
  <si>
    <t xml:space="preserve">RODA MEIO EM MADEIRA, ALTURA 7CM, FIXADO COM COLA (M)</t>
  </si>
  <si>
    <t xml:space="preserve">11.1.12</t>
  </si>
  <si>
    <t xml:space="preserve">FNDE37</t>
  </si>
  <si>
    <t xml:space="preserve">CANTONEIRA DE BORRACHA - AMBIENTE SOLÁRIO (M)</t>
  </si>
  <si>
    <t xml:space="preserve">11.1.13</t>
  </si>
  <si>
    <t xml:space="preserve">FORRO EM DRYWALL, PARA AMBIENTES COMERCIAIS, INCLUSIVE ESTRUTURA BIRECIONAL DE FIXAÇÃO. AF_08/2023_PS</t>
  </si>
  <si>
    <t xml:space="preserve">11.1.14</t>
  </si>
  <si>
    <t xml:space="preserve">FNDE18</t>
  </si>
  <si>
    <t xml:space="preserve">FORRO DE FIBRA MINERAL EM PLACAS DE 625 X 625 MM, E = 15 MM, BORDA RETA, COM PINTURA ANTIMOFO, APOIADO EM PERFIL DE ACO GALVANIZADO COM 24 MM DE BASE - INSTALADO (M2)</t>
  </si>
  <si>
    <t xml:space="preserve">SISTEMA DE PISOS</t>
  </si>
  <si>
    <t xml:space="preserve">12.1</t>
  </si>
  <si>
    <t xml:space="preserve">PAVIMENTAÇÃO INTERNA – PREPARO DE PISO 8CM</t>
  </si>
  <si>
    <t xml:space="preserve">12.1.1</t>
  </si>
  <si>
    <t xml:space="preserve">12.1.2</t>
  </si>
  <si>
    <t xml:space="preserve">12.1.3</t>
  </si>
  <si>
    <t xml:space="preserve">12.1.4</t>
  </si>
  <si>
    <t xml:space="preserve">ARMAÇÃO PARA EXECUÇÃO DE RADIER, PISO DE CONCRETO OU LAJE SOBRE SOLO, COM USO DE TELA Q-92. AF_09/2021</t>
  </si>
  <si>
    <t xml:space="preserve">12.1.5</t>
  </si>
  <si>
    <t xml:space="preserve">REVESTIMENTO CERÂMICO PARA PISO COM PLACAS TIPO PORCELANATO RETIFICADO, ACABAMENTO ACETINADO OU NATURAL, DIMENSÕES 60X60 CM APLICADA EM AMBIENTE INTERNO PARA TRÁFEGO INTENSO. AF_02/2023_PE</t>
  </si>
  <si>
    <t xml:space="preserve">12.2</t>
  </si>
  <si>
    <t xml:space="preserve">PAVIMENTAÇÃO INTERNA – REVESTIMENTOS</t>
  </si>
  <si>
    <t xml:space="preserve">12.2.1</t>
  </si>
  <si>
    <t xml:space="preserve">CONTRAPISO EM ARGAMASSA TRAÇO 1:4 (CIMENTO E AREIA), PREPARO MECÂNICO COM BETONEIRA 400 L, APLICADO EM ÁREAS SECAS SOBRE LAJE, ADERIDO, ACABAMENTO NÃO REFORÇADO, ESPESSURA 3CM. AF_07/2021</t>
  </si>
  <si>
    <t xml:space="preserve">12.2.2</t>
  </si>
  <si>
    <t xml:space="preserve">CONTRAPISO EM ARGAMASSA TRAÇO 1:4 (CIMENTO E AREIA), PREPARO MECÂNICO COM BETONEIRA 400 L, APLICADO EM ÁREAS MOLHADAS SOBRE LAJE, ADERIDO, ACABAMENTO NÃO REFORÇADO, ESPESSURA 3CM. AF_07/2021</t>
  </si>
  <si>
    <t xml:space="preserve">12.2.3</t>
  </si>
  <si>
    <t xml:space="preserve">PISO EM GRANILITE, MARMORITE OU GRANITINA EM AMBIENTES INTERNOS, COM ESPESSURA DE 8 MM, INCLUSO MISTURA EM BETONEIRA, COLOCAÇÃO DAS JUNTAS, APLICAÇÃO DO PISO, 4 POLIMENTOS COM POLITRIZ, ESTUCAMENTO, SELADOR E CERA. AF_06/2022</t>
  </si>
  <si>
    <t xml:space="preserve">12.2.4</t>
  </si>
  <si>
    <t xml:space="preserve">REVESTIMENTO CERÂMICO PARA PISO COM PLACAS TIPO ESMALTADA EXTRA DE DIMENSÕES 60X60 CM APLICADA EM AMBIENTES DE ÁREA MAIOR QUE 10 M2. AF_02/2023_PE</t>
  </si>
  <si>
    <t xml:space="preserve">12.2.5</t>
  </si>
  <si>
    <t xml:space="preserve">REVESTIMENTO CERÂMICO PARA PISO COM PLACAS TIPO ESMALTADA EXTRA DE DIMENSÕES 45X45 CM APLICADA EM AMBIENTES DE ÁREA MAIOR QUE 10 M2. AF_02/2023_PE</t>
  </si>
  <si>
    <t xml:space="preserve">12.2.6</t>
  </si>
  <si>
    <t xml:space="preserve">FNDE09</t>
  </si>
  <si>
    <t xml:space="preserve">NATA DE CIMENTO COM COLA PVA, PARA NIVELAMENTO DE CONTRAPISO PARA ASSENTAMENTO DE PISO VINÍLICO (M2)</t>
  </si>
  <si>
    <t xml:space="preserve">12.2.7</t>
  </si>
  <si>
    <t xml:space="preserve">FNDE298</t>
  </si>
  <si>
    <t xml:space="preserve">PISO VINÍLICO EM MANTA, PADRÃO LISO, AMARELO, ESPESSURA 2 MM, FIXADO COM COLA. (M2)</t>
  </si>
  <si>
    <t xml:space="preserve">12.2.8</t>
  </si>
  <si>
    <t xml:space="preserve">FNDE297</t>
  </si>
  <si>
    <t xml:space="preserve">PISO VINÍLICO EM MANTA, PADRÃO LISO, CINZA ESCURO, ESPESSURA 2 MM, FIXADO COM COLA (M2)</t>
  </si>
  <si>
    <t xml:space="preserve">12.2.9</t>
  </si>
  <si>
    <t xml:space="preserve">FNDE299</t>
  </si>
  <si>
    <t xml:space="preserve"> PISO VINÍLICO EM MANTA, PADRÃO LISO, AZUL, ESPESSURA 2 MM, FIXADO COM COLA (M2)</t>
  </si>
  <si>
    <t xml:space="preserve">12.2.10</t>
  </si>
  <si>
    <t xml:space="preserve">FNDE300</t>
  </si>
  <si>
    <t xml:space="preserve">12.2.11</t>
  </si>
  <si>
    <t xml:space="preserve">RODAPÉ CERÂMICO DE 7CM DE ALTURA COM PLACAS TIPO ESMALTADA EXTRA DE DIMENSÕES 60X60CM. AF_02/2023</t>
  </si>
  <si>
    <t xml:space="preserve">12.2.12</t>
  </si>
  <si>
    <t xml:space="preserve">RODAPÉ EM POLIESTIRENO, ALTURA 5 CM. AF_09/2020</t>
  </si>
  <si>
    <t xml:space="preserve">12.2.13</t>
  </si>
  <si>
    <t xml:space="preserve">SOLEIRA EM GRANITO, LARGURA 15 CM, ESPESSURA 2,0 CM. AF_09/2020</t>
  </si>
  <si>
    <t xml:space="preserve">12.3</t>
  </si>
  <si>
    <t xml:space="preserve">PAVIMENTAÇÃO EXTERNA</t>
  </si>
  <si>
    <t xml:space="preserve">12.3.1</t>
  </si>
  <si>
    <t xml:space="preserve">EXECUÇÃO DE PAVIMENTO EM PISO INTERTRAVADO, COM BLOCO RETANGULAR DE 20 X 10 CM, ESPESSURA 10 CM. AF_10/2022</t>
  </si>
  <si>
    <t xml:space="preserve">12.3.2</t>
  </si>
  <si>
    <t xml:space="preserve">FNDE400</t>
  </si>
  <si>
    <t xml:space="preserve">PISO PODOTÁTIL DE ALERTA, COR AMARELA, DE BORRACHA, ASSENTADO SOBRE ARGAMASSA (M)</t>
  </si>
  <si>
    <t xml:space="preserve">12.3.3</t>
  </si>
  <si>
    <t xml:space="preserve">FNDE401</t>
  </si>
  <si>
    <t xml:space="preserve">PISO PODOTÁTIL DE ALERTA, COR AZUL, DE BORRACHA, ASSENTADO SOBRE ARGAMASSA (M)</t>
  </si>
  <si>
    <t xml:space="preserve">12.3.4</t>
  </si>
  <si>
    <t xml:space="preserve">FNDE190</t>
  </si>
  <si>
    <t xml:space="preserve">PISO PODOTÁTIL DE ALERTA, COR VERMELHA, DE CONCRETO, ASSENTADO SOBRE ARGAMASSA (M2)</t>
  </si>
  <si>
    <t xml:space="preserve">12.3.5</t>
  </si>
  <si>
    <t xml:space="preserve">FNDE10</t>
  </si>
  <si>
    <t xml:space="preserve">COLCHÃO DRENANTE DE AREIA H= 30 CM (M3)</t>
  </si>
  <si>
    <t xml:space="preserve">12.3.6</t>
  </si>
  <si>
    <t xml:space="preserve">PLANTIO DE GRAMA BATATAIS EM PLACAS. AF_05/2018</t>
  </si>
  <si>
    <t xml:space="preserve">12.3.7</t>
  </si>
  <si>
    <t xml:space="preserve">FNDE38</t>
  </si>
  <si>
    <t xml:space="preserve">FITA 3M COLANTE ANTIDERRAPANTE PARA PISO (M)</t>
  </si>
  <si>
    <t xml:space="preserve">12.3.8</t>
  </si>
  <si>
    <t xml:space="preserve">12.4</t>
  </si>
  <si>
    <t xml:space="preserve">PAVIMENTAÇÃO EXTERNA – CALÇADA DE CONCRETO 8CM</t>
  </si>
  <si>
    <t xml:space="preserve">12.4.1</t>
  </si>
  <si>
    <t xml:space="preserve">12.4.2</t>
  </si>
  <si>
    <t xml:space="preserve">12.4.3</t>
  </si>
  <si>
    <t xml:space="preserve">EXECUÇÃO DE PASSEIO (CALÇADA) OU PISO DE CONCRETO COM CONCRETO MOLDADO IN LOCO, FEITO EM OBRA, ACABAMENTO CONVENCIONAL, ESPESSURA 8 CM, ARMADO. AF_08/2022</t>
  </si>
  <si>
    <t xml:space="preserve">PINTURAS E ACABAMENTOS</t>
  </si>
  <si>
    <t xml:space="preserve">13.1</t>
  </si>
  <si>
    <t xml:space="preserve">PINTURA PAREDES</t>
  </si>
  <si>
    <t xml:space="preserve">13.1.1</t>
  </si>
  <si>
    <t xml:space="preserve">EMASSAMENTO COM MASSA LÁTEX, APLICAÇÃO EM PAREDE, DUAS DEMÃOS, LIXAMENTO MANUAL. AF_04/2023</t>
  </si>
  <si>
    <t xml:space="preserve">13.1.2</t>
  </si>
  <si>
    <t xml:space="preserve">APLICAÇÃO MANUAL DE MASSA ACRÍLICA EM PAREDES EXTERNAS DE CASAS, DUAS DEMÃOS. AF_05/2017</t>
  </si>
  <si>
    <t xml:space="preserve">13.1.3</t>
  </si>
  <si>
    <t xml:space="preserve">FNDE402</t>
  </si>
  <si>
    <t xml:space="preserve">PINTURA LÁTEX ACRÍLICA, COR BRANCO GELO, APLICAÇÃO MANUAL EM PAREDES, DUAS DEMÃOS (M2)</t>
  </si>
  <si>
    <t xml:space="preserve">13.1.4</t>
  </si>
  <si>
    <t xml:space="preserve">FNDE403</t>
  </si>
  <si>
    <t xml:space="preserve">EMBOÇO, PARA RECEBIMENTO DE REBOCO, EM ARGAMASSA TRAÇO 1:2:8, PREPARO MECÂNICO COM BETONEIRA 400 L, APLICADA MANUALMENTE, ESPESSURA DE 25 MM. AF_08/2022</t>
  </si>
  <si>
    <t xml:space="preserve">13.1.5</t>
  </si>
  <si>
    <t xml:space="preserve">FNDE404</t>
  </si>
  <si>
    <t xml:space="preserve">EMBOÇO, PARA RECEBIMENTO DE REBOCO, EM ARGAMASSA TRAÇO 1:2:8, PREPARO MECÂNICO COM BETONEIRA 400 L, APLICADA MANUALMENTE, ESPESSURA DE 25 MM. AF_08/2023</t>
  </si>
  <si>
    <t xml:space="preserve">13.1.6</t>
  </si>
  <si>
    <t xml:space="preserve">FNDE405</t>
  </si>
  <si>
    <t xml:space="preserve">EMBOÇO, PARA RECEBIMENTO DE REBOCO, EM ARGAMASSA TRAÇO 1:2:8, PREPARO MECÂNICO COM BETONEIRA 400 L, APLICADA MANUALMENTE, ESPESSURA DE 25 MM. AF_08/2024</t>
  </si>
  <si>
    <t xml:space="preserve">13.1.7</t>
  </si>
  <si>
    <t xml:space="preserve">FNDE35</t>
  </si>
  <si>
    <t xml:space="preserve">EMBOÇO, PARA RECEBIMENTO DE REBOCO, EM ARGAMASSA TRAÇO 1:2:8, PREPARO MECÂNICO COM BETONEIRA 400 L, APLICADA MANUALMENTE, ESPESSURA DE 25 MM. AF_08/2025</t>
  </si>
  <si>
    <t xml:space="preserve">13.1.8</t>
  </si>
  <si>
    <t xml:space="preserve">FNDE36</t>
  </si>
  <si>
    <t xml:space="preserve">EMBOÇO, PARA RECEBIMENTO DE REBOCO, EM ARGAMASSA TRAÇO 1:2:8, PREPARO MECÂNICO COM BETONEIRA 400 L, APLICADA MANUALMENTE, ESPESSURA DE 25 MM. AF_08/2026</t>
  </si>
  <si>
    <t xml:space="preserve">13.1.9</t>
  </si>
  <si>
    <t xml:space="preserve">FNDE201</t>
  </si>
  <si>
    <t xml:space="preserve">EMBOÇO, PARA RECEBIMENTO DE REBOCO, EM ARGAMASSA TRAÇO 1:2:8, PREPARO MECÂNICO COM BETONEIRA 400 L, APLICADA MANUALMENTE, ESPESSURA DE 25 MM. AF_08/2027</t>
  </si>
  <si>
    <t xml:space="preserve">13.2</t>
  </si>
  <si>
    <t xml:space="preserve">PINTURA DE FORROS</t>
  </si>
  <si>
    <t xml:space="preserve">13.2.1</t>
  </si>
  <si>
    <t xml:space="preserve">EMASSAMENTO COM MASSA LÁTEX, APLICAÇÃO EM TETO, UMA DEMÃO, LIXAMENTO MANUAL. AF_04/2023</t>
  </si>
  <si>
    <t xml:space="preserve">13.2.2</t>
  </si>
  <si>
    <t xml:space="preserve">PINTURA LÁTEX ACRÍLICA PREMIUM, APLICAÇÃO MANUAL EM TETO, DUAS DEMÃOS. AF_04/2023</t>
  </si>
  <si>
    <t xml:space="preserve">13.3</t>
  </si>
  <si>
    <t xml:space="preserve">PINTURA PISO -ESTACIONAMENTO</t>
  </si>
  <si>
    <t xml:space="preserve">13.3.1</t>
  </si>
  <si>
    <t xml:space="preserve">FNDE406</t>
  </si>
  <si>
    <t xml:space="preserve">PINTURA DE PISO COM TINTA EPÓXI, COR AMARELO, APLICAÇÃO MANUAL, 2 DEMÃOS, INCLUSO PRIMER EPÓXI (M2)</t>
  </si>
  <si>
    <t xml:space="preserve">13.3.2</t>
  </si>
  <si>
    <t xml:space="preserve">FNDE407</t>
  </si>
  <si>
    <t xml:space="preserve">PINTURA DE PISO COM TINTA EPÓXI, COR AZUL, APLICAÇÃO MANUAL, 2 DEMÃOS, INCLUSO PRIMER EPÓXI (M2)</t>
  </si>
  <si>
    <t xml:space="preserve">13.3.3</t>
  </si>
  <si>
    <t xml:space="preserve">FNDE409</t>
  </si>
  <si>
    <t xml:space="preserve"> PINTURA DE PISO COM TINTA EPÓXI, COR CINZA, APLICAÇÃO MANUAL, 2 DEMÃOS, INCLUSO PRIMER EPÓXI (M2)</t>
  </si>
  <si>
    <t xml:space="preserve">13.4</t>
  </si>
  <si>
    <t xml:space="preserve">PINTURA PISO -PLAYGROUND</t>
  </si>
  <si>
    <t xml:space="preserve">13.4.1</t>
  </si>
  <si>
    <t xml:space="preserve">13.4.2</t>
  </si>
  <si>
    <t xml:space="preserve">13.4.3</t>
  </si>
  <si>
    <t xml:space="preserve">FNDE408</t>
  </si>
  <si>
    <t xml:space="preserve">PINTURA DE PISO COM TINTA EPÓXI, COR BRANCO, APLICAÇÃO MANUAL, 2 DEMÃOS, INCLUSO PRIMER EPÓXI (M2)</t>
  </si>
  <si>
    <t xml:space="preserve">13.4.4</t>
  </si>
  <si>
    <t xml:space="preserve">13.4.5</t>
  </si>
  <si>
    <t xml:space="preserve">FNDE410</t>
  </si>
  <si>
    <t xml:space="preserve"> PINTURA DE PISO COM TINTA EPÓXI, COR LARANJA, APLICAÇÃO MANUAL, 2 DEMÃOS, INCLUSO PRIMER EPÓXI (M2)</t>
  </si>
  <si>
    <t xml:space="preserve">13.4.6</t>
  </si>
  <si>
    <t xml:space="preserve">FNDE411</t>
  </si>
  <si>
    <t xml:space="preserve"> PINTURA DE PISO COM TINTA EPÓXI, COR VERDE, APLICAÇÃO MANUAL, 2 DEMÃOS, INCLUSO PRIMER EPÓXI (M2)</t>
  </si>
  <si>
    <t xml:space="preserve">13.4.7</t>
  </si>
  <si>
    <t xml:space="preserve">FNDE412</t>
  </si>
  <si>
    <t xml:space="preserve">PINTURA DE PISO COM TINTA EPÓXI, COR VERMELHO, APLICAÇÃO MANUAL, 2 DEMÃOS, INCLUSO PRIMER EPÓXI (M2)</t>
  </si>
  <si>
    <t xml:space="preserve">INSTALAÇÕES AGUA FRIA</t>
  </si>
  <si>
    <t xml:space="preserve">14.1</t>
  </si>
  <si>
    <t xml:space="preserve">TUBULAÇÕES E CONEXÕES DE PVC RIGIDO</t>
  </si>
  <si>
    <t xml:space="preserve">14.1.1</t>
  </si>
  <si>
    <t xml:space="preserve">TUBO, PVC, SOLDÁVEL, DN 25MM, INSTALADO EM RAMAL OU SUB-RAMAL DE ÁGUA - FORNECIMENTO E INSTALAÇÃO. AF_06/2022</t>
  </si>
  <si>
    <t xml:space="preserve">14.1.2</t>
  </si>
  <si>
    <t xml:space="preserve">TUBO, PVC, SOLDÁVEL, DN 40MM, INSTALADO EM RAMAL DE DISTRIBUIÇÃO DE ÁGUA - FORNECIMENTO E INSTALAÇÃO. AF_06/2022</t>
  </si>
  <si>
    <t xml:space="preserve">14.1.3</t>
  </si>
  <si>
    <t xml:space="preserve">TUBO, PVC, SOLDÁVEL, DN 50MM, INSTALADO EM RAMAL DE DISTRIBUIÇÃO DE ÁGUA - FORNECIMENTO E INSTALAÇÃO. AF_06/2022</t>
  </si>
  <si>
    <t xml:space="preserve">14.1.4</t>
  </si>
  <si>
    <t xml:space="preserve">TUBO, PVC, SOLDÁVEL, DN 60MM, INSTALADO EM PRUMADA DE ÁGUA - FORNECIMENTO E INSTALAÇÃO. AF_06/2022</t>
  </si>
  <si>
    <t xml:space="preserve">14.1.5</t>
  </si>
  <si>
    <t xml:space="preserve">TUBO, PVC, SOLDÁVEL, DN 85MM, INSTALADO EM PRUMADA DE ÁGUA - FORNECIMENTO E INSTALAÇÃO. AF_06/2022</t>
  </si>
  <si>
    <t xml:space="preserve">14.1.6</t>
  </si>
  <si>
    <t xml:space="preserve">FNDE119</t>
  </si>
  <si>
    <t xml:space="preserve">TUBO DE DESCARGA, TIPO BENGALA, PARA LIGACAO CAIXA DE DESCARGA - EMBUTIR, PVC, 40 MM X 150 CM (UN)</t>
  </si>
  <si>
    <t xml:space="preserve">14.1.7</t>
  </si>
  <si>
    <t xml:space="preserve">ADAPTADOR CURTO COM BOLSA E ROSCA PARA REGISTRO, PVC, SOLDÁVEL, DN 25MM X 3/4 , INSTALADO EM RAMAL DE DISTRIBUIÇÃO DE ÁGUA - FORNECIMENTO E INSTALAÇÃO. AF_06/2022</t>
  </si>
  <si>
    <t xml:space="preserve">14.1.8</t>
  </si>
  <si>
    <t xml:space="preserve">ADAPTADOR CURTO COM BOLSA E ROSCA PARA REGISTRO, PVC, SOLDÁVEL, DN 40 MM X 1 1/4 , INSTALADO EM RESERVAÇÃO DE ÁGUA DE EDIFICAÇÃO QUE POSSUA RESERVATÓRIO DE FIBRA/FIBROCIMENTO   FORNECIMENTO E INSTALAÇÃO. AF_06/2016</t>
  </si>
  <si>
    <t xml:space="preserve">14.1.9</t>
  </si>
  <si>
    <t xml:space="preserve">ADAPTADOR CURTO COM BOLSA E ROSCA PARA REGISTRO, PVC, SOLDÁVEL, DN 50MM X 1.1/2, INSTALADO EM RAMAL DE DISTRIBUIÇÃO DE ÁGUA - FORNECIMENTO E INSTALAÇÃO. AF_06/2022</t>
  </si>
  <si>
    <t xml:space="preserve">14.1.10</t>
  </si>
  <si>
    <t xml:space="preserve">ADAPTADOR CURTO COM BOLSA E ROSCA PARA REGISTRO, PVC, SOLDÁVEL, DN 85MM X 3 , INSTALADO EM PRUMADA DE ÁGUA - FORNECIMENTO E INSTALAÇÃO. AF_06/2022</t>
  </si>
  <si>
    <t xml:space="preserve">14.1.11</t>
  </si>
  <si>
    <t xml:space="preserve">BUCHA DE REDUÇÃO, CURTA, PVC, SOLDÁVEL, DN 60 X 50 MM, INSTALADO EM PRUMADA DE ÁGUA - FORNECIMENTO E INSTALAÇÃO. AF_06/2022</t>
  </si>
  <si>
    <t xml:space="preserve">14.1.12</t>
  </si>
  <si>
    <t xml:space="preserve">BUCHA DE REDUÇÃO, LONGA, PVC, SOLDÁVEL, DN 60 X 25 MM, INSTALADO EM PRUMADA DE ÁGUA - FORNECIMENTO E INSTALAÇÃO. AF_06/2022</t>
  </si>
  <si>
    <t xml:space="preserve">14.1.13</t>
  </si>
  <si>
    <t xml:space="preserve">FNDE413</t>
  </si>
  <si>
    <t xml:space="preserve">BUCHA DE REDUÇÃO, LONGA, PVC, SOLDÁVEL, DN 85 X 60 MM, INSTALADO EM PRUMADA DE ÁGUA - FORNECIMENTO E INSTALAÇÃO (UN)</t>
  </si>
  <si>
    <t xml:space="preserve">14.1.14</t>
  </si>
  <si>
    <t xml:space="preserve">COLAR DE TOMADA, PVC, COM TRAVAS, DE 110 MM X 1/2" OU 110 MM X 3/4", PARA LIGAÇÃO PREDIAL DE ÁGUA. AF_06/2022</t>
  </si>
  <si>
    <t xml:space="preserve">14.1.15</t>
  </si>
  <si>
    <t xml:space="preserve">CURVA 90 GRAUS, PVC, SOLDÁVEL, DN 50MM, INSTALADO EM RAMAL DE DISTRIBUIÇÃO DE ÁGUA - FORNECIMENTO E INSTALAÇÃO. AF_06/2022</t>
  </si>
  <si>
    <t xml:space="preserve">14.1.16</t>
  </si>
  <si>
    <t xml:space="preserve">JOELHO 90 GRAUS, PVC, SOLDÁVEL, DN 25MM, INSTALADO EM RAMAL DE DISTRIBUIÇÃO DE ÁGUA - FORNECIMENTO E INSTALAÇÃO. AF_06/2022</t>
  </si>
  <si>
    <t xml:space="preserve">14.1.17</t>
  </si>
  <si>
    <t xml:space="preserve">JOELHO 90 GRAUS, PVC, SOLDÁVEL, DN 40MM, INSTALADO EM RAMAL DE DISTRIBUIÇÃO DE ÁGUA - FORNECIMENTO E INSTALAÇÃO. AF_06/2022</t>
  </si>
  <si>
    <t xml:space="preserve">14.1.18</t>
  </si>
  <si>
    <t xml:space="preserve">JOELHO 90 GRAUS, PVC, SOLDÁVEL, DN 50MM, INSTALADO EM RAMAL DE DISTRIBUIÇÃO DE ÁGUA - FORNECIMENTO E INSTALAÇÃO. AF_06/2022</t>
  </si>
  <si>
    <t xml:space="preserve">14.1.19</t>
  </si>
  <si>
    <t xml:space="preserve">JOELHO 90 GRAUS, PVC, SOLDÁVEL, DN 60MM, INSTALADO EM PRUMADA DE ÁGUA - FORNECIMENTO E INSTALAÇÃO. AF_06/2022</t>
  </si>
  <si>
    <t xml:space="preserve">14.1.20</t>
  </si>
  <si>
    <t xml:space="preserve">JOELHO 90 GRAUS, PVC, SOLDÁVEL, DN 85MM, INSTALADO EM PRUMADA DE ÁGUA - FORNECIMENTO E INSTALAÇÃO. AF_06/2022</t>
  </si>
  <si>
    <t xml:space="preserve">14.1.21</t>
  </si>
  <si>
    <t xml:space="preserve">FNDE415</t>
  </si>
  <si>
    <t xml:space="preserve">JOELHO 90 GRAUS, PVC, SOLDÁVEL, COM ROSCA, DN 25MM x 3/4 - FORNECIMENTO E INSTALAÇÃO. AF_06/2022 (UN)</t>
  </si>
  <si>
    <t xml:space="preserve">14.1.22</t>
  </si>
  <si>
    <t xml:space="preserve">JOELHO 45 GRAUS, PVC, SOLDÁVEL, DN 25MM, INSTALADO EM RAMAL DE DISTRIBUIÇÃO DE ÁGUA - FORNECIMENTO E INSTALAÇÃO. AF_06/2022</t>
  </si>
  <si>
    <t xml:space="preserve">14.1.23</t>
  </si>
  <si>
    <t xml:space="preserve">JOELHO 45 GRAUS, PVC, SOLDÁVEL, DN 40MM, INSTALADO EM RAMAL DE DISTRIBUIÇÃO DE ÁGUA - FORNECIMENTO E INSTALAÇÃO. AF_06/2022</t>
  </si>
  <si>
    <t xml:space="preserve">14.1.24</t>
  </si>
  <si>
    <t xml:space="preserve">JOELHO 90 GRAUS COM BUCHA DE LATÃO, PVC, SOLDÁVEL, DN 25MM, X 3/4  INSTALADO EM RAMAL OU SUB-RAMAL DE ÁGUA - FORNECIMENTO E INSTALAÇÃO. AF_06/2022</t>
  </si>
  <si>
    <t xml:space="preserve">14.1.25</t>
  </si>
  <si>
    <t xml:space="preserve">JOELHO 90 GRAUS COM BUCHA DE LATÃO, PVC, SOLDÁVEL, DN 25MM, X 1/2  INSTALADO EM RAMAL OU SUB-RAMAL DE ÁGUA - FORNECIMENTO E INSTALAÇÃO. AF_06/2022</t>
  </si>
  <si>
    <t xml:space="preserve">14.1.26</t>
  </si>
  <si>
    <t xml:space="preserve">LUVA, PVC, SOLDÁVEL, DN 25MM, INSTALADO EM RAMAL DE DISTRIBUIÇÃO DE ÁGUA - FORNECIMENTO E INSTALAÇÃO. AF_06/2022</t>
  </si>
  <si>
    <t xml:space="preserve">14.1.27</t>
  </si>
  <si>
    <t xml:space="preserve">D3 – DIVISÓRIA FIXA EM VIDRO TEMPERADO 10 MM, SEM ABERTURA. AF_01/2021_PS</t>
  </si>
  <si>
    <t xml:space="preserve">14.1.28</t>
  </si>
  <si>
    <t xml:space="preserve">LUVA, PVC, SOLDÁVEL, DN 60MM, INSTALADO EM PRUMADA DE ÁGUA - FORNECIMENTO E INSTALAÇÃO. AF_06/2022</t>
  </si>
  <si>
    <t xml:space="preserve">14.1.29</t>
  </si>
  <si>
    <t xml:space="preserve">LUVA SOLDÁVEL E COM ROSCA, PVC, SOLDÁVEL, DN 25MM X 3/4 , INSTALADO EM RAMAL OU SUB-RAMAL DE ÁGUA - FORNECIMENTO E INSTALAÇÃO. AF_06/2022</t>
  </si>
  <si>
    <t xml:space="preserve">14.1.30</t>
  </si>
  <si>
    <t xml:space="preserve">LUVA, PVC, SOLDÁVEL, DN 85MM, INSTALADO EM PRUMADA DE ÁGUA - FORNECIMENTO E INSTALAÇÃO. AF_06/2022</t>
  </si>
  <si>
    <t xml:space="preserve">14.1.31</t>
  </si>
  <si>
    <t xml:space="preserve">TE, PVC, SOLDÁVEL, DN 25MM, INSTALADO EM RAMAL DE DISTRIBUIÇÃO DE ÁGUA - FORNECIMENTO E INSTALAÇÃO. AF_06/2022</t>
  </si>
  <si>
    <t xml:space="preserve">14.1.32</t>
  </si>
  <si>
    <t xml:space="preserve">TE, PVC, SOLDÁVEL, DN 40MM, INSTALADO EM RAMAL DE DISTRIBUIÇÃO DE ÁGUA - FORNECIMENTO E INSTALAÇÃO. AF_06/2022</t>
  </si>
  <si>
    <t xml:space="preserve">14.1.33</t>
  </si>
  <si>
    <t xml:space="preserve">TE, PVC, SOLDÁVEL, DN 50MM, INSTALADO EM RAMAL DE DISTRIBUIÇÃO DE ÁGUA - FORNECIMENTO E INSTALAÇÃO. AF_06/2022</t>
  </si>
  <si>
    <t xml:space="preserve">14.1.34</t>
  </si>
  <si>
    <t xml:space="preserve">TE, PVC, SOLDÁVEL, DN 60MM, INSTALADO EM PRUMADA DE ÁGUA - FORNECIMENTO E INSTALAÇÃO. AF_06/2022</t>
  </si>
  <si>
    <t xml:space="preserve">14.1.35</t>
  </si>
  <si>
    <t xml:space="preserve">TE, PVC, SOLDÁVEL, DN 85MM, INSTALADO EM PRUMADA DE ÁGUA - FORNECIMENTO E INSTALAÇÃO. AF_06/2022</t>
  </si>
  <si>
    <t xml:space="preserve">14.1.36</t>
  </si>
  <si>
    <t xml:space="preserve">TÊ DE REDUÇÃO, PVC, SOLDÁVEL, DN 50MM X 25MM, INSTALADO EM PRUMADA DE ÁGUA - FORNECIMENTO E INSTALAÇÃO. AF_06/2022</t>
  </si>
  <si>
    <t xml:space="preserve">14.1.37</t>
  </si>
  <si>
    <t xml:space="preserve">TE DE REDUÇÃO, PVC, SOLDÁVEL, DN 85MM X 60MM, INSTALADO EM PRUMADA DE ÁGUA - FORNECIMENTO E INSTALAÇÃO. AF_06/2022</t>
  </si>
  <si>
    <t xml:space="preserve">14.1.38</t>
  </si>
  <si>
    <t xml:space="preserve">TÊ COM BUCHA DE LATÃO NA BOLSA CENTRAL, PVC, SOLDÁVEL, DN 25MM X 1/2 , INSTALADO EM RAMAL OU SUB-RAMAL DE ÁGUA - FORNECIMENTO E INSTALAÇÃO. AF_06/2022</t>
  </si>
  <si>
    <t xml:space="preserve">14.2</t>
  </si>
  <si>
    <t xml:space="preserve">TUBULAÇÕES E CONEXÕES – METAIS</t>
  </si>
  <si>
    <t xml:space="preserve">14.2.1</t>
  </si>
  <si>
    <t xml:space="preserve">REGISTRO DE GAVETA BRUTO, LATÃO, ROSCÁVEL, 3" - FORNECIMENTO E INSTALAÇÃO. AF_08/2021</t>
  </si>
  <si>
    <t xml:space="preserve">14.2.2</t>
  </si>
  <si>
    <t xml:space="preserve">REGISTRO DE GAVETA BRUTO, LATÃO, ROSCÁVEL, 1 1/2", COM ACABAMENTO E CANOPLA CROMADOS - FORNECIMENTO E INSTALAÇÃO. AF_08/2021</t>
  </si>
  <si>
    <t xml:space="preserve">14.2.3</t>
  </si>
  <si>
    <t xml:space="preserve">REGISTRO DE GAVETA BRUTO, LATÃO, ROSCÁVEL, 3/4", COM ACABAMENTO E CANOPLA CROMADOS - FORNECIMENTO E INSTALAÇÃO. AF_08/2021</t>
  </si>
  <si>
    <t xml:space="preserve">14.2.4</t>
  </si>
  <si>
    <t xml:space="preserve">REGISTRO DE PRESSÃO BRUTO, LATÃO, ROSCÁVEL, 3/4", COM ACABAMENTO E CANOPLA CROMADOS - FORNECIMENTO E INSTALAÇÃO. AF_08/2021</t>
  </si>
  <si>
    <t xml:space="preserve">14.2.5</t>
  </si>
  <si>
    <t xml:space="preserve">REGISTRO DE ESFERA, PVC, ROSCÁVEL, COM BORBOLETA, 3/4" - FORNECIMENTO E INSTALAÇÃO. AF_08/2021</t>
  </si>
  <si>
    <t xml:space="preserve">14.2.6</t>
  </si>
  <si>
    <t xml:space="preserve">REGISTRO DE ESFERA, PVC, ROSCÁVEL, COM VOLANTE, 3/4" - FORNECIMENTO E INSTALAÇÃO. AF_08/2021</t>
  </si>
  <si>
    <t xml:space="preserve">14.2.7</t>
  </si>
  <si>
    <t xml:space="preserve">REGISTRO DE GAVETA BRUTO, LATÃO, ROSCÁVEL, 1 1/4" - FORNECIMENTO E INSTALAÇÃO. AF_08/2021</t>
  </si>
  <si>
    <t xml:space="preserve">14.2.8</t>
  </si>
  <si>
    <t xml:space="preserve">FNDE215</t>
  </si>
  <si>
    <t xml:space="preserve">VÁLVULA DE DESCARGA METÁLICA, DUPLO ACIONAMENTO ECO, BASE 1 1/2", ACABAMENTO METALICO CROMADO - FORNECIMENTO E INSTALAÇÃO (UN)</t>
  </si>
  <si>
    <t xml:space="preserve">14.3</t>
  </si>
  <si>
    <t xml:space="preserve">RESERVATÓRIO 30.000L</t>
  </si>
  <si>
    <t xml:space="preserve">14.3.1</t>
  </si>
  <si>
    <t xml:space="preserve">FNDE471</t>
  </si>
  <si>
    <t xml:space="preserve">RESERVATÓRIO METÁLICO CILINDRICO CAP. 30.000 LITROS, COM GUARDA-CORPO, ESCADA E PINTURA (UN)</t>
  </si>
  <si>
    <t xml:space="preserve">INSTALAÇÕES DE ÁGUAS PLUVIAIS</t>
  </si>
  <si>
    <t xml:space="preserve">15.1</t>
  </si>
  <si>
    <t xml:space="preserve">15.1.1</t>
  </si>
  <si>
    <t xml:space="preserve">TUBO PVC, SÉRIE R, ÁGUA PLUVIAL, DN 100 MM, FORNECIDO E INSTALADO EM CONDUTORES VERTICAIS DE ÁGUAS PLUVIAIS. AF_06/2022</t>
  </si>
  <si>
    <t xml:space="preserve">15.1.2</t>
  </si>
  <si>
    <t xml:space="preserve">TUBO PVC, SÉRIE R, ÁGUA PLUVIAL, DN 150 MM, FORNECIDO E INSTALADO EM CONDUTORES VERTICAIS DE ÁGUAS PLUVIAIS. AF_06/2022</t>
  </si>
  <si>
    <t xml:space="preserve">15.1.3</t>
  </si>
  <si>
    <t xml:space="preserve">TUBO DE PVC CORRUGADO DE DUPLA PAREDE PARA REDE COLETORA DE ESGOTO, DN 200 MM, JUNTA ELÁSTICA - FORNECIMENTO E ASSENTAMENTO. AF_01/2021</t>
  </si>
  <si>
    <t xml:space="preserve">15.1.4</t>
  </si>
  <si>
    <t xml:space="preserve">TUBO DE PVC CORRUGADO DE DUPLA PAREDE PARA REDE COLETORA DE ESGOTO, DN 250 MM, JUNTA ELÁSTICA - FORNECIMENTO E ASSENTAMENTO. AF_01/2021</t>
  </si>
  <si>
    <t xml:space="preserve">15.1.5</t>
  </si>
  <si>
    <t xml:space="preserve">TUBO PVC, SÉRIE R, ÁGUA PLUVIAL, DN 50 MM, FORNECIDO E INSTALADO EM RAMAL DE ENCAMINHAMENTO. AF_06/2022</t>
  </si>
  <si>
    <t xml:space="preserve">15.1.6</t>
  </si>
  <si>
    <t xml:space="preserve">TÊ, PVC, SERIE R, ÁGUA PLUVIAL, DN 100 X 100 MM, JUNTA ELÁSTICA, FORNECIDO E INSTALADO EM RAMAL DE ENCAMINHAMENTO. AF_06/2022</t>
  </si>
  <si>
    <t xml:space="preserve">15.1.7</t>
  </si>
  <si>
    <t xml:space="preserve">CAP, PVC, SERIE R, ÁGUA PLUVIAL, DN 100 MM, JUNTA ELÁSTICA, FORNECIDO E INSTALADO EM RAMAL DE ENCAMINHAMENTO. AF_06/2022</t>
  </si>
  <si>
    <t xml:space="preserve">15.1.8</t>
  </si>
  <si>
    <t xml:space="preserve">FNDE30</t>
  </si>
  <si>
    <t xml:space="preserve">CURVA 45 GRAUS, PVC, SERIE R, ÁGUA PLUVIAL, DN 200 MM, VINILFORT, JUNTA ELÁSTICA, FORNECIDO E INSTALADO EM RAMAL DE ENCAMINHAMENTO (UN)</t>
  </si>
  <si>
    <t xml:space="preserve">15.1.9</t>
  </si>
  <si>
    <t xml:space="preserve">JOELHO 45 GRAUS, PVC, SERIE R, ÁGUA PLUVIAL, DN 100 MM, JUNTA ELÁSTICA, FORNECIDO E INSTALADO EM CONDUTORES VERTICAIS DE ÁGUAS PLUVIAIS. AF_06/2022</t>
  </si>
  <si>
    <t xml:space="preserve">15.1.10</t>
  </si>
  <si>
    <t xml:space="preserve">JOELHO 45 GRAUS, PVC, SERIE R, ÁGUA PLUVIAL, DN 50 MM, JUNTA ELÁSTICA, FORNECIDO E INSTALADO EM RAMAL DE ENCAMINHAMENTO. AF_06/2022</t>
  </si>
  <si>
    <t xml:space="preserve">15.1.11</t>
  </si>
  <si>
    <t xml:space="preserve">JOELHO 90 GRAUS, PVC, SERIE R, ÁGUA PLUVIAL, DN 100 MM, JUNTA ELÁSTICA, FORNECIDO E INSTALADO EM CONDUTORES VERTICAIS DE ÁGUAS PLUVIAIS. AF_06/2022</t>
  </si>
  <si>
    <t xml:space="preserve">15.1.12</t>
  </si>
  <si>
    <t xml:space="preserve">JUNÇÃO DE REDUÇÃO INVERTIDA, PVC, SÉRIE NORMAL, ESGOTO PREDIAL, DN 100 X 50 MM, JUNTA ELÁSTICA, FORNECIDO E INSTALADO EM RAMAL DE DESCARGA OU RAMAL DE ESGOTO SANITÁRIO. AF_08/2022</t>
  </si>
  <si>
    <t xml:space="preserve">15.1.13</t>
  </si>
  <si>
    <t xml:space="preserve">FNDE421</t>
  </si>
  <si>
    <t xml:space="preserve">JUNÇÃO SIMPLES, PVC, SERIE R, ÁGUA PLUVIAL, DN 150 X 75 MM, JUNTA ELÁSTICA, FORNECIDO E INSTALADO EM CONDUTORES VERTICAIS DE ÁGUAS PLUVIAIS (UN)</t>
  </si>
  <si>
    <t xml:space="preserve">15.1.14</t>
  </si>
  <si>
    <t xml:space="preserve">FNDE417</t>
  </si>
  <si>
    <t xml:space="preserve">CURVA LONGA 45 GRAUS, PVC, SERIE NORMAL, ESGOTO PREDIAL, DN 75 MM, JUNTA ELÁSTICA, FORNECIDO E INSTALADO EM PRUMADA DE ESGOTO SANITÁRIO OU VENTILAÇÃO (UN)</t>
  </si>
  <si>
    <t xml:space="preserve">15.1.15</t>
  </si>
  <si>
    <t xml:space="preserve">REDUÇÃO EXCÊNTRICA, PVC, SERIE R, ÁGUA PLUVIAL, DN 75 X 50 MM, JUNTA ELÁSTICA, FORNECIDO E INSTALADO EM RAMAL DE ENCAMINHAMENTO. AF_06/2022</t>
  </si>
  <si>
    <t xml:space="preserve">15.2</t>
  </si>
  <si>
    <t xml:space="preserve">ACESSÓRIOS</t>
  </si>
  <si>
    <t xml:space="preserve">15.2.1</t>
  </si>
  <si>
    <t xml:space="preserve">CAIXA ENTERRADA HIDRÁULICA RETANGULAR EM ALVENARIA COM TIJOLOS CERÂMICOS MACIÇOS, DIMENSÕES INTERNAS: 0,6X0,6X0,6 M PARA REDE DE DRENAGEM. AF_12/2020</t>
  </si>
  <si>
    <t xml:space="preserve">15.2.2</t>
  </si>
  <si>
    <t xml:space="preserve">CAIXA SIFONADA, PVC, DN 100 X 100 X 50 MM, FORNECIDA E INSTALADA EM RAMAIS DE ENCAMINHAMENTO DE ÁGUA PLUVIAL. AF_06/2022</t>
  </si>
  <si>
    <t xml:space="preserve">15.3</t>
  </si>
  <si>
    <t xml:space="preserve">SISTEMA DE REUSO DE ÁGUA</t>
  </si>
  <si>
    <t xml:space="preserve">15.3.1</t>
  </si>
  <si>
    <t xml:space="preserve">FNDE78</t>
  </si>
  <si>
    <t xml:space="preserve">CISTERNA VERTICAL - RESERVATÓRIO ÁGUA DA CHUVA – 600 Litros (UN)</t>
  </si>
  <si>
    <t xml:space="preserve">15.3.2</t>
  </si>
  <si>
    <t xml:space="preserve">FNDE79</t>
  </si>
  <si>
    <t xml:space="preserve">SMART FILTRO (UN)</t>
  </si>
  <si>
    <t xml:space="preserve">INSTALAÇÕES DE ESGOTO SANITÁRIO</t>
  </si>
  <si>
    <t xml:space="preserve">16.1</t>
  </si>
  <si>
    <t xml:space="preserve">TUBULAÇÕES E CONEXÕES</t>
  </si>
  <si>
    <t xml:space="preserve">16.1.1</t>
  </si>
  <si>
    <t xml:space="preserve">TUBO PVC, SERIE NORMAL, ESGOTO PREDIAL, DN 40 MM, FORNECIDO E INSTALADO EM RAMAL DE DESCARGA OU RAMAL DE ESGOTO SANITÁRIO. AF_08/2022</t>
  </si>
  <si>
    <t xml:space="preserve">16.1.2</t>
  </si>
  <si>
    <t xml:space="preserve">TUBO PVC, SERIE NORMAL, ESGOTO PREDIAL, DN 50 MM, FORNECIDO E INSTALADO EM RAMAL DE DESCARGA OU RAMAL DE ESGOTO SANITÁRIO. AF_08/2022</t>
  </si>
  <si>
    <t xml:space="preserve">16.1.3</t>
  </si>
  <si>
    <t xml:space="preserve">TUBO PVC, SERIE NORMAL, ESGOTO PREDIAL, DN 75 MM, FORNECIDO E INSTALADO EM RAMAL DE DESCARGA OU RAMAL DE ESGOTO SANITÁRIO. AF_08/2022</t>
  </si>
  <si>
    <t xml:space="preserve">16.1.4</t>
  </si>
  <si>
    <t xml:space="preserve">TUBO PVC, SERIE NORMAL, ESGOTO PREDIAL, DN 100 MM, FORNECIDO E INSTALADO EM RAMAL DE DESCARGA OU RAMAL DE ESGOTO SANITÁRIO. AF_08/2022</t>
  </si>
  <si>
    <t xml:space="preserve">16.1.5</t>
  </si>
  <si>
    <t xml:space="preserve">TUBO PVC, SERIE NORMAL, ESGOTO PREDIAL, DN 150 MM, FORNECIDO E INSTALADO EM SUBCOLETOR AÉREO DE ESGOTO SANITÁRIO. AF_08/2022</t>
  </si>
  <si>
    <t xml:space="preserve">16.1.6</t>
  </si>
  <si>
    <t xml:space="preserve">BUCHA DE REDUÇÃO LONGA, PVC, SÉRIE NORMAL, ESGOTO PREDIAL, DN 50 X 40 MM, JUNTA SOLDÁVEL E ELÁSTICA, FORNECIDO E INSTALADO EM RAMAL DE DESCARGA OU RAMAL DE ESGOTO SANITÁRIO. AF_08/2022</t>
  </si>
  <si>
    <t xml:space="preserve">16.1.7</t>
  </si>
  <si>
    <t xml:space="preserve">CURVA CURTA 90 GRAUS, PVC, SERIE NORMAL, ESGOTO PREDIAL, DN 40 MM, JUNTA SOLDÁVEL, FORNECIDO E INSTALADO EM RAMAL DE DESCARGA OU RAMAL DE ESGOTO SANITÁRIO. AF_08/2022</t>
  </si>
  <si>
    <t xml:space="preserve">16.1.8</t>
  </si>
  <si>
    <t xml:space="preserve">CURVA CURTA 90 GRAUS, PVC, SERIE NORMAL, ESGOTO PREDIAL, DN 50 MM, JUNTA ELÁSTICA, FORNECIDO E INSTALADO EM PRUMADA DE ESGOTO SANITÁRIO OU VENTILAÇÃO. AF_08/2022</t>
  </si>
  <si>
    <t xml:space="preserve">16.1.9</t>
  </si>
  <si>
    <t xml:space="preserve">CURVA CURTA 90 GRAUS, PVC, SERIE NORMAL, ESGOTO PREDIAL, DN 100 MM, JUNTA ELÁSTICA, FORNECIDO E INSTALADO EM RAMAL DE DESCARGA OU RAMAL DE ESGOTO SANITÁRIO. AF_08/2022</t>
  </si>
  <si>
    <t xml:space="preserve">16.1.10</t>
  </si>
  <si>
    <t xml:space="preserve">16.1.11</t>
  </si>
  <si>
    <t xml:space="preserve">CURVA LONGA, 45 GRAUS, PVC OCRE, JUNTA ELÁSTICA, DN 100 MM, PARA COLETOR PREDIAL DE ESGOTO. AF_06/2022</t>
  </si>
  <si>
    <t xml:space="preserve">16.1.12</t>
  </si>
  <si>
    <t xml:space="preserve">FNDE420</t>
  </si>
  <si>
    <t xml:space="preserve">CURVA CURTA 45 GRAUS, PVC, SERIE NORMAL, ESGOTO PREDIAL, DN 100 MM, JUNTA ELÁSTICA, FORNECIDO E INSTALADO EM RAMAL DE DESCARGA OU RAMAL DE ESGOTO SANITÁRIO. (UN)</t>
  </si>
  <si>
    <t xml:space="preserve">16.1.13</t>
  </si>
  <si>
    <t xml:space="preserve">JOELHO 45 GRAUS, PVC, SERIE NORMAL, ESGOTO PREDIAL, DN 40 MM, JUNTA SOLDÁVEL, FORNECIDO E INSTALADO EM RAMAL DE DESCARGA OU RAMAL DE ESGOTO SANITÁRIO. AF_08/2022</t>
  </si>
  <si>
    <t xml:space="preserve">16.1.14</t>
  </si>
  <si>
    <t xml:space="preserve">JOELHO 45 GRAUS, PVC, SERIE NORMAL, ESGOTO PREDIAL, DN 50 MM, JUNTA ELÁSTICA, FORNECIDO E INSTALADO EM RAMAL DE DESCARGA OU RAMAL DE ESGOTO SANITÁRIO. AF_08/2022</t>
  </si>
  <si>
    <t xml:space="preserve">16.1.15</t>
  </si>
  <si>
    <t xml:space="preserve">JOELHO 45 GRAUS, PVC, SERIE NORMAL, ESGOTO PREDIAL, DN 75 MM, JUNTA ELÁSTICA, FORNECIDO E INSTALADO EM RAMAL DE DESCARGA OU RAMAL DE ESGOTO SANITÁRIO. AF_08/2022</t>
  </si>
  <si>
    <t xml:space="preserve">16.1.16</t>
  </si>
  <si>
    <t xml:space="preserve">JOELHO 45 GRAUS, PVC, SERIE NORMAL, ESGOTO PREDIAL, DN 100 MM, JUNTA ELÁSTICA, FORNECIDO E INSTALADO EM RAMAL DE DESCARGA OU RAMAL DE ESGOTO SANITÁRIO. AF_08/2022</t>
  </si>
  <si>
    <t xml:space="preserve">16.1.17</t>
  </si>
  <si>
    <t xml:space="preserve">JOELHO 45 GRAUS, PVC, SERIE NORMAL, ESGOTO PREDIAL, DN 150 MM, JUNTA ELÁSTICA, FORNECIDO E INSTALADO EM SUBCOLETOR AÉREO DE ESGOTO SANITÁRIO. AF_08/2022</t>
  </si>
  <si>
    <t xml:space="preserve">16.1.18</t>
  </si>
  <si>
    <t xml:space="preserve">JOELHO 90 GRAUS, PVC, SERIE NORMAL, ESGOTO PREDIAL, DN 40 MM, JUNTA SOLDÁVEL, FORNECIDO E INSTALADO EM RAMAL DE DESCARGA OU RAMAL DE ESGOTO SANITÁRIO. AF_08/2022</t>
  </si>
  <si>
    <t xml:space="preserve">16.1.19</t>
  </si>
  <si>
    <t xml:space="preserve">JOELHO 90 GRAUS, PVC, SERIE NORMAL, ESGOTO PREDIAL, DN 50 MM, JUNTA ELÁSTICA, FORNECIDO E INSTALADO EM RAMAL DE DESCARGA OU RAMAL DE ESGOTO SANITÁRIO. AF_08/2022</t>
  </si>
  <si>
    <t xml:space="preserve">16.1.20</t>
  </si>
  <si>
    <t xml:space="preserve">JOELHO 90 GRAUS, PVC, SERIE NORMAL, ESGOTO PREDIAL, DN 100 MM, JUNTA ELÁSTICA, FORNECIDO E INSTALADO EM RAMAL DE DESCARGA OU RAMAL DE ESGOTO SANITÁRIO. AF_08/2022</t>
  </si>
  <si>
    <t xml:space="preserve">16.1.21</t>
  </si>
  <si>
    <t xml:space="preserve">JUNÇÃO SIMPLES, PVC, SERIE NORMAL, ESGOTO PREDIAL, DN 100 X 100 MM, JUNTA ELÁSTICA, FORNECIDO E INSTALADO EM PRUMADA DE ESGOTO SANITÁRIO OU VENTILAÇÃO. AF_08/2022</t>
  </si>
  <si>
    <t xml:space="preserve">16.1.22</t>
  </si>
  <si>
    <t xml:space="preserve">JUNÇÃO SIMPLES, PVC, SERIE NORMAL, ESGOTO PREDIAL, DN 50 X 50 MM, JUNTA ELÁSTICA, FORNECIDO E INSTALADO EM PRUMADA DE ESGOTO SANITÁRIO OU VENTILAÇÃO. AF_08/2022</t>
  </si>
  <si>
    <t xml:space="preserve">16.1.23</t>
  </si>
  <si>
    <t xml:space="preserve">JUNÇÃO SIMPLES, PVC, SERIE NORMAL, ESGOTO PREDIAL, DN 40 MM, JUNTA SOLDÁVEL, FORNECIDO E INSTALADO EM RAMAL DE DESCARGA OU RAMAL DE ESGOTO SANITÁRIO. AF_08/2022</t>
  </si>
  <si>
    <t xml:space="preserve">16.1.24</t>
  </si>
  <si>
    <t xml:space="preserve">JUNÇÃO SIMPLES, PVC, SERIE R, ÁGUA PLUVIAL, DN 100 X 75 MM, JUNTA ELÁSTICA, FORNECIDO E INSTALADO EM RAMAL DE ENCAMINHAMENTO. AF_06/2022</t>
  </si>
  <si>
    <t xml:space="preserve">16.1.25</t>
  </si>
  <si>
    <t xml:space="preserve">FNDE418</t>
  </si>
  <si>
    <t xml:space="preserve">JUNÇÃO SIMPLES, PVC, SERIE R, ÁGUA PLUVIAL, DN 100 x 50 MM, JUNTA ELÁSTICA, FORNECIDO E INSTALADO EM RAMAL DE ENCAMINHAMENTO (UN)</t>
  </si>
  <si>
    <t xml:space="preserve">16.1.26</t>
  </si>
  <si>
    <t xml:space="preserve">FNDE419</t>
  </si>
  <si>
    <t xml:space="preserve">JUNÇÃO SIMPLES, PVC, SERIE R, ÁGUA PLUVIAL, DN 75 x 50 MM, JUNTA ELÁSTICA, FORNECIDO E INSTALADO EM RAMAL DE ENCAMINHAMENTO (UN)</t>
  </si>
  <si>
    <t xml:space="preserve">16.1.27</t>
  </si>
  <si>
    <t xml:space="preserve">16.2</t>
  </si>
  <si>
    <t xml:space="preserve">16.2.1</t>
  </si>
  <si>
    <t xml:space="preserve">16.2.2</t>
  </si>
  <si>
    <t xml:space="preserve">CAIXA SIFONADA, COM GRELHA QUADRADA, PVC, DN 150 X 150 X 50 MM, JUNTA SOLDÁVEL, FORNECIDA E INSTALADA EM RAMAL DE DESCARGA OU EM RAMAL DE ESGOTO SANITÁRIO. AF_08/2022</t>
  </si>
  <si>
    <t xml:space="preserve">16.2.3</t>
  </si>
  <si>
    <t xml:space="preserve">CAIXA SIFONADA, PVC, DN 150 X 185 X 75 MM, JUNTA ELÁSTICA, FORNECIDA E INSTALADA EM RAMAL DE DESCARGA OU EM RAMAL DE ESGOTO SANITÁRIO. AF_08/2022</t>
  </si>
  <si>
    <t xml:space="preserve">16.2.4</t>
  </si>
  <si>
    <t xml:space="preserve">RALO SIFONADO, PVC, DN 100 X 40 MM, JUNTA SOLDÁVEL, FORNECIDO E INSTALADO EM RAMAIS DE ENCAMINHAMENTO DE ÁGUA PLUVIAL. AF_06/2022</t>
  </si>
  <si>
    <t xml:space="preserve">16.2.5</t>
  </si>
  <si>
    <t xml:space="preserve">CAIXA DE GORDURA SIMPLES (CAPACIDADE: 36 L), RETANGULAR, EM ALVENARIA COM BLOCOS DE CONCRETO, DIMENSÕES INTERNAS = 0,2X0,4 M, ALTURA INTERNA = 0,8 M. AF_12/2020</t>
  </si>
  <si>
    <t xml:space="preserve">16.3</t>
  </si>
  <si>
    <t xml:space="preserve">UNIDADE DE RETENÇÃO</t>
  </si>
  <si>
    <t xml:space="preserve">16.3.1</t>
  </si>
  <si>
    <t xml:space="preserve">CIS5000</t>
  </si>
  <si>
    <t xml:space="preserve">CISTERNA ESTRUTURAL DE 5.000L</t>
  </si>
  <si>
    <t xml:space="preserve">16.3.2</t>
  </si>
  <si>
    <t xml:space="preserve">ARFILT</t>
  </si>
  <si>
    <t xml:space="preserve">FILTRO SEPARADOR DE FOLHAS PARA CISTERNA, PARA 400 M2 - FORNECIMENTO E INSTALAÇÃO. AF_06/2022 (UN)</t>
  </si>
  <si>
    <t xml:space="preserve">16.4</t>
  </si>
  <si>
    <t xml:space="preserve">VENTILAÇÃO</t>
  </si>
  <si>
    <t xml:space="preserve">16.4.1</t>
  </si>
  <si>
    <t xml:space="preserve">16.4.2</t>
  </si>
  <si>
    <t xml:space="preserve">JOELHO 90 GRAUS, PVC, SERIE NORMAL, ESGOTO PREDIAL, DN 50 MM, JUNTA ELÁSTICA, FORNECIDO E INSTALADO EM PRUMADA DE ESGOTO SANITÁRIO OU VENTILAÇÃO. AF_08/2022</t>
  </si>
  <si>
    <t xml:space="preserve">16.4.3</t>
  </si>
  <si>
    <t xml:space="preserve">JOELHO 90 GRAUS, PVC, SERIE NORMAL, ESGOTO PREDIAL, DN 75 MM, JUNTA ELÁSTICA, FORNECIDO E INSTALADO EM PRUMADA DE ESGOTO SANITÁRIO OU VENTILAÇÃO. AF_08/2022</t>
  </si>
  <si>
    <t xml:space="preserve">16.4.4</t>
  </si>
  <si>
    <t xml:space="preserve">16.4.5</t>
  </si>
  <si>
    <t xml:space="preserve">LUVA SIMPLES, PVC, SERIE NORMAL, ESGOTO PREDIAL, DN 50 MM, JUNTA ELÁSTICA, FORNECIDO E INSTALADO EM PRUMADA DE ESGOTO SANITÁRIO OU VENTILAÇÃO. AF_08/2022</t>
  </si>
  <si>
    <t xml:space="preserve">16.4.6</t>
  </si>
  <si>
    <t xml:space="preserve">TERMINAL DE VENTILAÇÃO, PVC, SÉRIE NORMAL, ESGOTO PREDIAL, DN 50 MM, JUNTA SOLDÁVEL, FORNECIDO E INSTALADO EM PRUMADA DE ESGOTO SANITÁRIO OU VENTILAÇÃO. AF_08/2022</t>
  </si>
  <si>
    <t xml:space="preserve">16.4.7</t>
  </si>
  <si>
    <t xml:space="preserve">16.4.8</t>
  </si>
  <si>
    <t xml:space="preserve">TÊ, PVC, SERIE R, ÁGUA PLUVIAL, DN 100 X 75 MM, JUNTA ELÁSTICA, FORNECIDO E INSTALADO EM CONDUTORES VERTICAIS DE ÁGUAS PLUVIAIS. AF_06/2022</t>
  </si>
  <si>
    <t xml:space="preserve">16.4.9</t>
  </si>
  <si>
    <t xml:space="preserve">TE, PVC, SÉRIE NORMAL, ESGOTO PREDIAL, DN 100 X 50 MM, JUNTA ELÁSTICA, FORNECIDO E INSTALADO EM PRUMADA DE ESGOTO SANITÁRIO OU VENTILAÇÃO. AF_08/2022</t>
  </si>
  <si>
    <t xml:space="preserve">16.4.10</t>
  </si>
  <si>
    <t xml:space="preserve">TE, PVC, SERIE NORMAL, ESGOTO PREDIAL, DN 50 X 50 MM, JUNTA ELÁSTICA, FORNECIDO E INSTALADO EM PRUMADA DE ESGOTO SANITÁRIO OU VENTILAÇÃO. AF_08/2022</t>
  </si>
  <si>
    <t xml:space="preserve">16.4.11</t>
  </si>
  <si>
    <t xml:space="preserve">TE DE REDUÇÃO, PVC, SOLDÁVEL, DN 75MM X 50MM, INSTALADO EM PRUMADA DE ÁGUA - FORNECIMENTO E INSTALAÇÃO. AF_06/2022</t>
  </si>
  <si>
    <t xml:space="preserve">16.5</t>
  </si>
  <si>
    <t xml:space="preserve">LOUÇAS, ACESSÓRIOS E METAIS</t>
  </si>
  <si>
    <t xml:space="preserve">16.5.1</t>
  </si>
  <si>
    <t xml:space="preserve">VASO SANITARIO SIFONADO CONVENCIONAL COM LOUÇA BRANCA, INCLUSO CONJUNTO DE LIGAÇÃO PARA BACIA SANITÁRIA AJUSTÁVEL - FORNECIMENTO E INSTALAÇÃO. AF_10/2016</t>
  </si>
  <si>
    <t xml:space="preserve">16.5.2</t>
  </si>
  <si>
    <t xml:space="preserve">VASO SANITÁRIO INFANTIL LOUÇA BRANCA - FORNECIMENTO E INSTALACAO. AF_01/2020</t>
  </si>
  <si>
    <t xml:space="preserve">16.5.3</t>
  </si>
  <si>
    <t xml:space="preserve">ASSENTO SANITÁRIO CONVENCIONAL - FORNECIMENTO E INSTALACAO. AF_01/2020</t>
  </si>
  <si>
    <t xml:space="preserve">16.5.4</t>
  </si>
  <si>
    <t xml:space="preserve">ASSENTO SANITÁRIO INFANTIL - FORNECIMENTO E INSTALACAO. AF_01/2020</t>
  </si>
  <si>
    <t xml:space="preserve">16.5.5</t>
  </si>
  <si>
    <t xml:space="preserve">FNDE11</t>
  </si>
  <si>
    <t xml:space="preserve">BANHEIRA PLÁSTICA RÍGIDA, 77x45x20cm DE EMBUTIR, CONFORME DETALHE DE PROJETO (UN)</t>
  </si>
  <si>
    <t xml:space="preserve">16.5.6</t>
  </si>
  <si>
    <t xml:space="preserve">FNDE219</t>
  </si>
  <si>
    <t xml:space="preserve">LAVATÓRIO DE CANTO, LOUÇA BRANCA SUSPENSO, 29,5 X 39CM OU EQUIVALENTE, PADRÃO POPULAR - FORNECIMENTO E INSTALAÇÃO (UN)</t>
  </si>
  <si>
    <t xml:space="preserve">16.5.7</t>
  </si>
  <si>
    <t xml:space="preserve">CUBA DE EMBUTIR OVAL EM LOUÇA BRANCA, 35 X 50CM OU EQUIVALENTE - FORNECIMENTO E INSTALAÇÃO. AF_01/2020</t>
  </si>
  <si>
    <t xml:space="preserve">16.5.8</t>
  </si>
  <si>
    <t xml:space="preserve">LAVATÓRIO LOUÇA BRANCA COM COLUNA, *44 X 35,5* CM, PADRÃO POPULAR - FORNECIMENTO E INSTALAÇÃO. AF_01/2020</t>
  </si>
  <si>
    <t xml:space="preserve">16.5.9</t>
  </si>
  <si>
    <t xml:space="preserve">TANQUE DE LOUÇA BRANCA COM COLUNA, 30L OU EQUIVALENTE - FORNECIMENTO E INSTALAÇÃO. AF_01/2020</t>
  </si>
  <si>
    <t xml:space="preserve">16.5.10</t>
  </si>
  <si>
    <t xml:space="preserve">CUBA DE EMBUTIR RETANGULAR DE AÇO INOXIDÁVEL, 46 X 30 X 12 CM - FORNECIMENTO E INSTALAÇÃO. AF_01/2020</t>
  </si>
  <si>
    <t xml:space="preserve">16.5.11</t>
  </si>
  <si>
    <t xml:space="preserve">FNDE217</t>
  </si>
  <si>
    <t xml:space="preserve">CUBA DE EMBUTIR RETANGULAR DE AÇO INOXIDÁVEL, 50 X 40 X 20 CM - FORNECIMENTO E INSTALAÇÃO (UN)</t>
  </si>
  <si>
    <t xml:space="preserve">16.5.12</t>
  </si>
  <si>
    <t xml:space="preserve">CUBA DE EMBUTIR RETANGULAR DE AÇO INOXIDÁVEL, 56 X 33 X 12 CM - FORNECIMENTO E INSTALAÇÃO. AF_01/2020</t>
  </si>
  <si>
    <t xml:space="preserve">16.5.13</t>
  </si>
  <si>
    <t xml:space="preserve">VÁLVULA EM METAL CROMADO 1.1/2 X 1.1/2 PARA TANQUE OU LAVATÓRIO, COM OU SEM LADRÃO - FORNECIMENTO E INSTALAÇÃO. AF_01/2020</t>
  </si>
  <si>
    <t xml:space="preserve">16.5.14</t>
  </si>
  <si>
    <t xml:space="preserve">VÁLVULA EM METAL CROMADO TIPO AMERICANA 3.1/2 X 1.1/2 PARA PIA - FORNECIMENTO E INSTALAÇÃO. AF_01/2020</t>
  </si>
  <si>
    <t xml:space="preserve">16.5.15</t>
  </si>
  <si>
    <t xml:space="preserve">SIFÃO DO TIPO FLEXÍVEL EM PVC 1  X 1.1/2  - FORNECIMENTO E INSTALAÇÃO. AF_01/2020</t>
  </si>
  <si>
    <t xml:space="preserve">16.5.16</t>
  </si>
  <si>
    <t xml:space="preserve">SIFÃO DO TIPO GARRAFA/COPO EM PVC 1.1/4  X 1.1/2 - FORNECIMENTO E INSTALAÇÃO. AF_01/2020</t>
  </si>
  <si>
    <t xml:space="preserve">16.5.17</t>
  </si>
  <si>
    <t xml:space="preserve">FNDE224</t>
  </si>
  <si>
    <t xml:space="preserve">TORNEIRA CROMADA DE MESA, 1/2 OU 3/4 , PARA LAVATÓRIO, COM TEMPORIZADOR - FORNECIMENTO E INSTALAÇÃO. (UN)</t>
  </si>
  <si>
    <t xml:space="preserve">16.5.18</t>
  </si>
  <si>
    <t xml:space="preserve">TORNEIRA CROMADA LONGA, DE PAREDE, 1/2 OU 3/4, PARA PIA DE COZINHA, PADRÃO POPULAR - FORNECIMENTO E INSTALAÇÃO. AF_01/2020</t>
  </si>
  <si>
    <t xml:space="preserve">16.5.19</t>
  </si>
  <si>
    <t xml:space="preserve">FNDE14</t>
  </si>
  <si>
    <t xml:space="preserve">TORNEIRA ELETRICA DE PAREDE, BICA ALTA, PARA COZINHA, 5500 W (110/220 V) (UN)</t>
  </si>
  <si>
    <t xml:space="preserve">16.5.20</t>
  </si>
  <si>
    <t xml:space="preserve">TORNEIRA CROMADA 1/2 OU 3/4 PARA TANQUE, PADRÃO POPULAR - FORNECIMENTO E INSTALAÇÃO. AF_01/2020</t>
  </si>
  <si>
    <t xml:space="preserve">16.5.21</t>
  </si>
  <si>
    <t xml:space="preserve">FNDE225</t>
  </si>
  <si>
    <t xml:space="preserve">TORNEIRA CROMADA DE MESA PARA LAVATORIO, TIPO MONOCOMANDO - ACIONAMENTO TIPO ALAVANCA (UN)</t>
  </si>
  <si>
    <t xml:space="preserve">16.5.22</t>
  </si>
  <si>
    <t xml:space="preserve">FNDE13</t>
  </si>
  <si>
    <t xml:space="preserve">TORNEIRA ELÉTRICA COM MANGUEIRA PLÁSTICA FORTTI MAXI, LORENZETTI OU EQUIVALENTE (UN)</t>
  </si>
  <si>
    <t xml:space="preserve">16.5.23</t>
  </si>
  <si>
    <t xml:space="preserve">ENGATE FLEXÍVEL EM INOX, 1/2  X 40CM - FORNECIMENTO E INSTALAÇÃO. AF_01/2020</t>
  </si>
  <si>
    <t xml:space="preserve">16.5.24</t>
  </si>
  <si>
    <t xml:space="preserve">CHUVEIRO ELÉTRICO COMUM CORPO PLÁSTICO, TIPO DUCHA  FORNECIMENTO E INSTALAÇÃO. AF_01/2020</t>
  </si>
  <si>
    <t xml:space="preserve">16.5.25</t>
  </si>
  <si>
    <t xml:space="preserve">FNDE17</t>
  </si>
  <si>
    <t xml:space="preserve">DUCHA / CHUVEIRO METALICO, DE PAREDE, ARTICULAVEL, COM DESVIADOR E DUCHA MANUAL (UN)</t>
  </si>
  <si>
    <t xml:space="preserve">16.5.26</t>
  </si>
  <si>
    <t xml:space="preserve">FNDE226</t>
  </si>
  <si>
    <t xml:space="preserve">BARRA DE APOIO RETA, EM ACO INOX POLIDO, COMPRIMENTO 40CM, FIXADA NA PAREDE - FORNECIMENTO E INSTALAÇÃO (UN)</t>
  </si>
  <si>
    <t xml:space="preserve">16.5.27</t>
  </si>
  <si>
    <t xml:space="preserve">BARRA DE APOIO RETA, EM ACO INOX POLIDO, COMPRIMENTO 70 CM,  FIXADA NA PAREDE - FORNECIMENTO E INSTALAÇÃO. AF_01/2020</t>
  </si>
  <si>
    <t xml:space="preserve">16.5.28</t>
  </si>
  <si>
    <t xml:space="preserve">BARRA DE APOIO RETA, EM ACO INOX POLIDO, COMPRIMENTO 80 CM,  FIXADA NA PAREDE - FORNECIMENTO E INSTALAÇÃO. AF_01/2020</t>
  </si>
  <si>
    <t xml:space="preserve">16.5.29</t>
  </si>
  <si>
    <t xml:space="preserve">BANCO ARTICULADO, EM ACO INOX, PARA PCD, FIXADO NA PAREDE - FORNECIMENTO E INSTALAÇÃO. AF_01/2020</t>
  </si>
  <si>
    <t xml:space="preserve">16.5.30</t>
  </si>
  <si>
    <t xml:space="preserve">FNDE15</t>
  </si>
  <si>
    <t xml:space="preserve">TOALHEIRO PLASTICO TIPO DISPENSER PARA PAPEL TOALHA INTERFOLHADO (UN)</t>
  </si>
  <si>
    <t xml:space="preserve">16.5.31</t>
  </si>
  <si>
    <t xml:space="preserve">FNDE16</t>
  </si>
  <si>
    <t xml:space="preserve">PAPELEIRA PLASTICA TIPO DISPENSER PARA PAPEL HIGIENICO ROLAO (UN)</t>
  </si>
  <si>
    <t xml:space="preserve">16.5.32</t>
  </si>
  <si>
    <t xml:space="preserve">SABONETEIRA PLASTICA TIPO DISPENSER PARA SABONETE LIQUIDO COM RESERVATORIO 800 A 1500 ML, INCLUSO FIXAÇÃO. AF_01/2020</t>
  </si>
  <si>
    <t xml:space="preserve">16.5.33</t>
  </si>
  <si>
    <t xml:space="preserve">16.5.34</t>
  </si>
  <si>
    <t xml:space="preserve">FNDE34</t>
  </si>
  <si>
    <t xml:space="preserve">CABIDE/GANCHO DE BANHEIRO SIMPLES EM METAL CROMADO (UN)</t>
  </si>
  <si>
    <t xml:space="preserve">INSTALAÇÕES DE PROTEÇÃO CONTRA INCENDIO</t>
  </si>
  <si>
    <t xml:space="preserve">17.1</t>
  </si>
  <si>
    <t xml:space="preserve">EXTINTORES</t>
  </si>
  <si>
    <t xml:space="preserve">17.1.1</t>
  </si>
  <si>
    <t xml:space="preserve">EXTINTOR DE INCÊNDIO PORTÁTIL COM CARGA DE PQS DE 4 KG, CLASSE BC - FORNECIMENTO E INSTALAÇÃO. AF_10/2020_PE</t>
  </si>
  <si>
    <t xml:space="preserve">17.1.2</t>
  </si>
  <si>
    <t xml:space="preserve">EXTINTOR DE INCÊNDIO PORTÁTIL COM CARGA DE PQS DE 6 KG, CLASSE BC - FORNECIMENTO E INSTALAÇÃO. AF_10/2020_PE</t>
  </si>
  <si>
    <t xml:space="preserve">17.2</t>
  </si>
  <si>
    <t xml:space="preserve">HIDRANTES</t>
  </si>
  <si>
    <t xml:space="preserve">17.2.1</t>
  </si>
  <si>
    <t xml:space="preserve">ABRIGO PARA HIDRANTE, 75X45X17CM, COM REGISTRO GLOBO ANGULAR 45 GRAUS 2 1/2", ADAPTADOR STORZ 2 1/2", MANGUEIRA DE INCÊNDIO 15M 2 1/2" E ESGUICHO EM LATÃO 2 1/2" - FORNECIMENTO E INSTALAÇÃO. AF_10/2020</t>
  </si>
  <si>
    <t xml:space="preserve">17.2.2</t>
  </si>
  <si>
    <t xml:space="preserve">HIDRANTE SUBTERRÂNEO PREDIAL (COM CURVA LONGA E CAIXA), DN 75 MM - FORNECIMENTO E INSTALAÇÃO. AF_10/2020</t>
  </si>
  <si>
    <t xml:space="preserve">17.3</t>
  </si>
  <si>
    <t xml:space="preserve">ACESSORIOS</t>
  </si>
  <si>
    <t xml:space="preserve">17.3.1</t>
  </si>
  <si>
    <t xml:space="preserve">17.3.2</t>
  </si>
  <si>
    <t xml:space="preserve">REGISTRO DE GAVETA BRUTO, LATÃO, ROSCÁVEL, 2 1/2" - FORNECIMENTO E INSTALAÇÃO. AF_08/2021</t>
  </si>
  <si>
    <t xml:space="preserve">17.3.3</t>
  </si>
  <si>
    <t xml:space="preserve">17.3.4</t>
  </si>
  <si>
    <t xml:space="preserve">VÁLVULA DE RETENÇÃO HORIZONTAL, DE BRONZE, ROSCÁVEL, 1 1/2"  - FORNECIMENTO E INSTALAÇÃO. AF_08/2021</t>
  </si>
  <si>
    <t xml:space="preserve">17.3.5</t>
  </si>
  <si>
    <t xml:space="preserve">VÁLVULA DE RETENÇÃO HORIZONTAL, DE BRONZE, ROSCÁVEL, 2 1/2" - FORNECIMENTO E INSTALAÇÃO. AF_08/2021</t>
  </si>
  <si>
    <t xml:space="preserve">17.3.6</t>
  </si>
  <si>
    <t xml:space="preserve">VÁLVULA DE RETENÇÃO HORIZONTAL, DE BRONZE, ROSCÁVEL, 3" - FORNECIMENTO E INSTALAÇÃO. AF_08/2021</t>
  </si>
  <si>
    <t xml:space="preserve">17.3.7</t>
  </si>
  <si>
    <t xml:space="preserve">FNDE261</t>
  </si>
  <si>
    <t xml:space="preserve">17.3.8</t>
  </si>
  <si>
    <t xml:space="preserve">MANÔMETRO 0 A 200 PSI (0 A 14 KGF/CM2), D = 50MM - FORNECIMENTO E INSTALAÇÃO. AF_10/2020</t>
  </si>
  <si>
    <t xml:space="preserve">17.3.9</t>
  </si>
  <si>
    <t xml:space="preserve">VÁLVULA DE ESFERA BRUTA, BRONZE, ROSCÁVEL, 3/4'' - FORNECIMENTO E INSTALAÇÃO. AF_08/2021</t>
  </si>
  <si>
    <t xml:space="preserve">17.3.10</t>
  </si>
  <si>
    <t xml:space="preserve">FNDE332</t>
  </si>
  <si>
    <t xml:space="preserve">MOTO BOMBA 5.00 CV - VAZÃO 12.0 m³/h - PRESSÃO 15 MCA - FORNECIMENTO E INSTALAÇÃO (UN)</t>
  </si>
  <si>
    <t xml:space="preserve">17.3.11</t>
  </si>
  <si>
    <t xml:space="preserve">FNDE112</t>
  </si>
  <si>
    <t xml:space="preserve"> PRESSOSTATO (UN)</t>
  </si>
  <si>
    <t xml:space="preserve">17.3.12</t>
  </si>
  <si>
    <t xml:space="preserve">FNDE113</t>
  </si>
  <si>
    <t xml:space="preserve"> TANQUE DE PRESSÃO PWB-24LX (un)</t>
  </si>
  <si>
    <t xml:space="preserve">17.3.13</t>
  </si>
  <si>
    <t xml:space="preserve">FNDE114</t>
  </si>
  <si>
    <t xml:space="preserve">VÁLVULA DE ALÍVIO COM MOLA 2" (un)</t>
  </si>
  <si>
    <t xml:space="preserve">17.3.14</t>
  </si>
  <si>
    <t xml:space="preserve">BOMBA CENTRÍFUGA, TRIFÁSICA, 3 CV OU 2,96 HP, HM 34 A 40 M, Q 8,6 A 14,8 M3/H - FORNECIMENTO E INSTALAÇÃO. AF_12/2020</t>
  </si>
  <si>
    <t xml:space="preserve">17.3.15</t>
  </si>
  <si>
    <t xml:space="preserve">FNDE603</t>
  </si>
  <si>
    <t xml:space="preserve">BOMBA JOCKEY IP-21 BT4 60Hz, PRESSÃO 15 MCA - VAZÃO 1,23 M³/H - FORNECIMENTO E INSTALAÇÃO (UN)</t>
  </si>
  <si>
    <t xml:space="preserve">17.4</t>
  </si>
  <si>
    <t xml:space="preserve">17.4.1</t>
  </si>
  <si>
    <t xml:space="preserve">TUBO DE AÇO GALVANIZADO COM COSTURA, CLASSE MÉDIA, DN 25 (1"), CONEXÃO ROSQUEADA, INSTALADO EM REDE DE ALIMENTAÇÃO PARA HIDRANTE - FORNECIMENTO E INSTALAÇÃO. AF_10/2020</t>
  </si>
  <si>
    <t xml:space="preserve">17.4.2</t>
  </si>
  <si>
    <t xml:space="preserve">TUBO DE AÇO GALVANIZADO COM COSTURA, CLASSE MÉDIA, DN 32 (1 1/4"), CONEXÃO ROSQUEADA, INSTALADO EM REDE DE ALIMENTAÇÃO PARA HIDRANTE - FORNECIMENTO E INSTALAÇÃO. AF_10/2020</t>
  </si>
  <si>
    <t xml:space="preserve">17.4.3</t>
  </si>
  <si>
    <t xml:space="preserve">TUBO DE AÇO GALVANIZADO COM COSTURA, CLASSE MÉDIA, DN 40 (1 1/2"), CONEXÃO ROSQUEADA, INSTALADO EM REDE DE ALIMENTAÇÃO PARA HIDRANTE - FORNECIMENTO E INSTALAÇÃO. AF_10/2020</t>
  </si>
  <si>
    <t xml:space="preserve">17.4.4</t>
  </si>
  <si>
    <t xml:space="preserve">TUBO DE AÇO GALVANIZADO COM COSTURA, CLASSE MÉDIA, DN 50 (2"), CONEXÃO ROSQUEADA, INSTALADO EM REDE DE ALIMENTAÇÃO PARA HIDRANTE - FORNECIMENTO E INSTALAÇÃO. AF_10/2020</t>
  </si>
  <si>
    <t xml:space="preserve">17.4.5</t>
  </si>
  <si>
    <t xml:space="preserve">TUBO DE AÇO GALVANIZADO COM COSTURA, CLASSE MÉDIA, DN 65 (2 1/2"), CONEXÃO ROSQUEADA, INSTALADO EM REDE DE ALIMENTAÇÃO PARA HIDRANTE - FORNECIMENTO E INSTALAÇÃO. AF_10/2020</t>
  </si>
  <si>
    <t xml:space="preserve">17.4.6</t>
  </si>
  <si>
    <t xml:space="preserve">TUBO DE AÇO GALVANIZADO COM COSTURA, CLASSE MÉDIA, DN 80 (3"), CONEXÃO ROSQUEADA, INSTALADO EM REDE DE ALIMENTAÇÃO PARA HIDRANTE - FORNECIMENTO E INSTALAÇÃO. AF_10/2020</t>
  </si>
  <si>
    <t xml:space="preserve">17.4.7</t>
  </si>
  <si>
    <t xml:space="preserve">FNDE329</t>
  </si>
  <si>
    <t xml:space="preserve">COTOVELO 90 GRAUS, EM FERRO GALVANIZADO, CONEXÃO ROSQUEADA, DN 25, INSTALADO EM RESERVAÇÃO DE ÁGUA DE EDIFICAÇÃO QUE POSSUA RESERVATÓRIO DE FIBRA/FIBROCIMENTO - FORNECIMENTO E INSTALAÇÃO. (UN)</t>
  </si>
  <si>
    <t xml:space="preserve">17.4.8</t>
  </si>
  <si>
    <t xml:space="preserve">FNDE328</t>
  </si>
  <si>
    <t xml:space="preserve">COTOVELO 90 GRAUS, EM FERRO GALVANIZADO, CONEXÃO ROSQUEADA, DN 40, INSTALADO EM RESERVAÇÃO DE ÁGUA DE EDIFICAÇÃO QUE POSSUA RESERVATÓRIO DE FIBRA/FIBROCIMENTO - FORNECIMENTO E INSTALAÇÃO. (UN)</t>
  </si>
  <si>
    <t xml:space="preserve">17.4.9</t>
  </si>
  <si>
    <t xml:space="preserve">COTOVELO 90 GRAUS, EM FERRO GALVANIZADO, CONEXÃO ROSQUEADA, DN 65 (2 1/2), INSTALADO EM RESERVAÇÃO DE ÁGUA DE EDIFICAÇÃO QUE POSSUA RESERVATÓRIO DE FIBRA/FIBROCIMENTO  FORNECIMENTO E INSTALAÇÃO. AF_06/2016</t>
  </si>
  <si>
    <t xml:space="preserve">17.4.10</t>
  </si>
  <si>
    <t xml:space="preserve">COTOVELO 90 GRAUS, EM FERRO GALVANIZADO, CONEXÃO ROSQUEADA, DN 80 (3), INSTALADO EM RESERVAÇÃO DE ÁGUA DE EDIFICAÇÃO QUE POSSUA RESERVATÓRIO DE FIBRA/FIBROCIMENTO  FORNECIMENTO E INSTALAÇÃO. AF_06/2016</t>
  </si>
  <si>
    <t xml:space="preserve">17.4.11</t>
  </si>
  <si>
    <t xml:space="preserve">FNDE345</t>
  </si>
  <si>
    <t xml:space="preserve">BUCHA DE REDUCAO DE FERRO GALVANIZADO, COM ROSCA BSP, DE 3/4" X 1/2" (UN)</t>
  </si>
  <si>
    <t xml:space="preserve">17.4.12</t>
  </si>
  <si>
    <t xml:space="preserve">LUVA DE REDUÇÃO, EM FERRO GALVANIZADO, 1" X 3/4", CONEXÃO ROSQUEADA, INSTALADO EM REDE DE ALIMENTAÇÃO PARA HIDRANTE - FORNECIMENTO E INSTALAÇÃO. AF_10/2020</t>
  </si>
  <si>
    <t xml:space="preserve">17.4.13</t>
  </si>
  <si>
    <t xml:space="preserve">LUVA COM REDUÇÃO, EM AÇO, CONEXÃO SOLDADA, DN 32 X 25 MM (1 1/4"  X 1"), INSTALADO EM REDE DE ALIMENTAÇÃO PARA SPRINKLER - FORNECIMENTO E INSTALAÇÃO. AF_10/2020</t>
  </si>
  <si>
    <t xml:space="preserve">17.4.14</t>
  </si>
  <si>
    <t xml:space="preserve">FNDE333</t>
  </si>
  <si>
    <t xml:space="preserve">LUVA COM REDUÇÃO, EM AÇO, CONEXÃO SOLDADA, DN 40 X 25 MM (1 1/2" X 1"), INSTALADO EM REDE DE ALIMENTAÇÃO PARA HIDRANTE - FORNECIMENTO E INSTALAÇÃO. (UN)</t>
  </si>
  <si>
    <t xml:space="preserve">17.4.15</t>
  </si>
  <si>
    <t xml:space="preserve">LUVA COM REDUÇÃO, EM AÇO, CONEXÃO SOLDADA, DN 65 X 50 MM (2 1/2" X 2"), INSTALADO EM PRUMADAS - FORNECIMENTO E INSTALAÇÃO. AF_10/2020</t>
  </si>
  <si>
    <t xml:space="preserve">17.4.16</t>
  </si>
  <si>
    <t xml:space="preserve">FNDE331</t>
  </si>
  <si>
    <t xml:space="preserve">LUVA COM REDUÇÃO, EM AÇO, CONEXÃO SOLDADA, DN 75 X 65 MM, INSTALADO EM PRUMADAS - FORNECIMENTO E INSTALAÇÃO. (UN)</t>
  </si>
  <si>
    <t xml:space="preserve">17.4.17</t>
  </si>
  <si>
    <t xml:space="preserve">FNDE335</t>
  </si>
  <si>
    <t xml:space="preserve">LUVA COM REDUÇÃO, EM AÇO, CONEXÃO SOLDADA, DN 80 X 40 MM , INSTALADO EM PRUMADAS - FORNECIMENTO E INSTALAÇÃO (UN)</t>
  </si>
  <si>
    <t xml:space="preserve">17.4.18</t>
  </si>
  <si>
    <t xml:space="preserve">FNDE336</t>
  </si>
  <si>
    <t xml:space="preserve">LUVA COM REDUÇÃO, EM AÇO, CONEXÃO SOLDADA, DN 80 X 50 MM, INSTALADO EM PRUMADAS - FORNECIMENTO E INSTALAÇÃO. (UN)</t>
  </si>
  <si>
    <t xml:space="preserve">17.4.19</t>
  </si>
  <si>
    <t xml:space="preserve">LUVA COM REDUÇÃO, EM AÇO, CONEXÃO SOLDADA, DN 80 X 65 MM (3" X 2 1/2"), INSTALADO EM PRUMADAS - FORNECIMENTO E INSTALAÇÃO. AF_10/2020</t>
  </si>
  <si>
    <t xml:space="preserve">17.4.20</t>
  </si>
  <si>
    <t xml:space="preserve">TÊ, EM FERRO GALVANIZADO, CONEXÃO ROSQUEADA, DN 25 (1"), INSTALADO EM REDE DE ALIMENTAÇÃO PARA HIDRANTE - FORNECIMENTO E INSTALAÇÃO. AF_10/2020</t>
  </si>
  <si>
    <t xml:space="preserve">17.4.21</t>
  </si>
  <si>
    <t xml:space="preserve">FNDE338</t>
  </si>
  <si>
    <t xml:space="preserve">TE DE REDUCAO DE FERRO GALVANIZADO, COM ROSCA BSP, DE 1 1/4" X 1" (UN)</t>
  </si>
  <si>
    <t xml:space="preserve">17.4.22</t>
  </si>
  <si>
    <t xml:space="preserve">FNDE339</t>
  </si>
  <si>
    <t xml:space="preserve">TE DE REDUCAO DE FERRO GALVANIZADO, COM ROSCA BSP, DE 2 1/2" X 1" (UN)</t>
  </si>
  <si>
    <t xml:space="preserve">17.4.23</t>
  </si>
  <si>
    <t xml:space="preserve">FNDE340</t>
  </si>
  <si>
    <t xml:space="preserve">TE DE REDUCAO DE FERRO GALVANIZADO, COM ROSCA BSP, DE 2 1/2" X 1 1/2 (UN)</t>
  </si>
  <si>
    <t xml:space="preserve">17.4.24</t>
  </si>
  <si>
    <t xml:space="preserve">FNDE341</t>
  </si>
  <si>
    <t xml:space="preserve">17.4.25</t>
  </si>
  <si>
    <t xml:space="preserve">TÊ, EM FERRO GALVANIZADO, CONEXÃO ROSQUEADA, DN 65 (2 1/2"), INSTALADO EM REDE DE ALIMENTAÇÃO PARA HIDRANTE - FORNECIMENTO E INSTALAÇÃO. AF_10/2020</t>
  </si>
  <si>
    <t xml:space="preserve">17.4.26</t>
  </si>
  <si>
    <t xml:space="preserve">TÊ, EM FERRO GALVANIZADO, CONEXÃO ROSQUEADA, DN 80 (3"), INSTALADO EM REDE DE ALIMENTAÇÃO PARA HIDRANTE - FORNECIMENTO E INSTALAÇÃO. AF_10/2020</t>
  </si>
  <si>
    <t xml:space="preserve">17.4.27</t>
  </si>
  <si>
    <t xml:space="preserve">FNDE343</t>
  </si>
  <si>
    <t xml:space="preserve">ADAPTADOR PARA MANÔMETRO (UN)</t>
  </si>
  <si>
    <t xml:space="preserve">17.4.28</t>
  </si>
  <si>
    <t xml:space="preserve">ELETRODUTO RÍGIDO SOLDÁVEL, PVC, DN 25 MM (3/4''), APARENTE - FORNECIMENTO E INSTALAÇÃO. AF_10/2022</t>
  </si>
  <si>
    <t xml:space="preserve">17.4.29</t>
  </si>
  <si>
    <t xml:space="preserve">CONDULETE DE PVC, TIPO X, PARA ELETRODUTO DE PVC SOLDÁVEL DN 25 MM (3/4), APARENTE - FORNECIMENTO E INSTALAÇÃO. AF_10/2022</t>
  </si>
  <si>
    <t xml:space="preserve">17.4.30</t>
  </si>
  <si>
    <t xml:space="preserve">CURVA 90 GRAUS PARA ELETRODUTO, PVC, ROSCÁVEL, DN 25 MM (3/4"), PARA CIRCUITOS TERMINAIS, INSTALADA EM PAREDE - FORNECIMENTO E INSTALAÇÃO. AF_03/2023</t>
  </si>
  <si>
    <t xml:space="preserve">17.4.31</t>
  </si>
  <si>
    <t xml:space="preserve">FNDE330</t>
  </si>
  <si>
    <t xml:space="preserve"> TAMPA CEGA EM PVC PARA CONDULETE 4 X 2" (UN)</t>
  </si>
  <si>
    <t xml:space="preserve">17.4.32</t>
  </si>
  <si>
    <t xml:space="preserve">LUVA PARA ELETRODUTO, PVC, ROSCÁVEL, DN 25 MM (3/4"), PARA CIRCUITOS TERMINAIS, INSTALADA EM FORRO - FORNECIMENTO E INSTALAÇÃO. AF_03/2023</t>
  </si>
  <si>
    <t xml:space="preserve">17.4.33</t>
  </si>
  <si>
    <t xml:space="preserve">FNDE604</t>
  </si>
  <si>
    <t xml:space="preserve"> ADAPTADOR PARA CONDULETE 25MM (UN)</t>
  </si>
  <si>
    <t xml:space="preserve">17.5</t>
  </si>
  <si>
    <t xml:space="preserve">SINALIZAÇÕES</t>
  </si>
  <si>
    <t xml:space="preserve">17.5.1</t>
  </si>
  <si>
    <t xml:space="preserve">LUMINÁRIA DE EMERGÊNCIA, COM 30 LÂMPADAS LED DE 2 W, SEM REATOR - FORNECIMENTO E INSTALAÇÃO. AF_02/2020</t>
  </si>
  <si>
    <t xml:space="preserve">17.5.2</t>
  </si>
  <si>
    <t xml:space="preserve">FNDE303</t>
  </si>
  <si>
    <t xml:space="preserve">SINALIZAÇÃO COM PLACA INDICATIVA FIXADA NA ESTRUTURA. (UN)</t>
  </si>
  <si>
    <t xml:space="preserve">17.5.3</t>
  </si>
  <si>
    <t xml:space="preserve">PINTURA DE SINALIZAÇÃO VERTICAL DE SEGURANÇA, FAIXAS AMARELA E PRETA, APLICAÇÃO MANUAL, 2 DEMÃOS. AF_05/2021</t>
  </si>
  <si>
    <t xml:space="preserve">17.6</t>
  </si>
  <si>
    <t xml:space="preserve">SISTEMA DE ALARME DE INCÊNCIO</t>
  </si>
  <si>
    <t xml:space="preserve">17.6.1</t>
  </si>
  <si>
    <t xml:space="preserve">CENTRAL DE ALARME DE INCÊNDIO. 24V (ATÉ 80 SETORES) C/2 BATERIAS = vr – 80L – VERIN OU SIMILAR</t>
  </si>
  <si>
    <t xml:space="preserve">17.6.2</t>
  </si>
  <si>
    <t xml:space="preserve">ACIONADOR MANUAL COM BOTOEIRA MODELO “APERTE AQUI” - ENDEREÇÁVEL</t>
  </si>
  <si>
    <t xml:space="preserve">17.6.3</t>
  </si>
  <si>
    <t xml:space="preserve">SIRENE ÁUDIO-VISUAL ENDEREÇÁVEL. 120db. PARA ALARME DE INCÊNDIO</t>
  </si>
  <si>
    <t xml:space="preserve">17.6.4</t>
  </si>
  <si>
    <t xml:space="preserve">ELETRODUTO/CONDULETE DE PVC RIGIDO, LISO, COR CINZA, DE 3/4", PARA INSTALACOES APARENTES (NBR 5410)</t>
  </si>
  <si>
    <t xml:space="preserve">17.6.5</t>
  </si>
  <si>
    <t xml:space="preserve">CABO MULTIPOLAR DE COBRE, FLEXIVEL, CLASSE 4 OU 5, ISOLACAO EM HEPR, COBERTURA EM PVC-ST2, ANTICHAMA BWF-B, 0,6/1 KV, 3 CONDUTORES DE 1,5 MM2</t>
  </si>
  <si>
    <t xml:space="preserve">17.6.6</t>
  </si>
  <si>
    <t xml:space="preserve">ELETRICISTA COM ENCARGOS COMPLEMENTARES</t>
  </si>
  <si>
    <t xml:space="preserve">17.6.7</t>
  </si>
  <si>
    <t xml:space="preserve">AUXILIAR DE ELETRICISTA COM ENCARGOS COMPLEMENTARES</t>
  </si>
  <si>
    <t xml:space="preserve">INSTALAÇÕES ELÉTRICAS – 220V</t>
  </si>
  <si>
    <t xml:space="preserve">18.1</t>
  </si>
  <si>
    <t xml:space="preserve">ACESSÓRIOS PERFILADOS PERFURADOS</t>
  </si>
  <si>
    <t xml:space="preserve">18.1.1</t>
  </si>
  <si>
    <t xml:space="preserve">FNDE350</t>
  </si>
  <si>
    <t xml:space="preserve">TERMINAL METALICO A PRESSAO PARA 1 CABO DE 35 MM2 (UND)</t>
  </si>
  <si>
    <t xml:space="preserve">18.1.2</t>
  </si>
  <si>
    <t xml:space="preserve">FNDE346</t>
  </si>
  <si>
    <t xml:space="preserve">CABECOTE PARA ENTRADA DE LINHA DE ALIMENTACAO PARA ELETRODUTO (UND)</t>
  </si>
  <si>
    <t xml:space="preserve">18.2</t>
  </si>
  <si>
    <t xml:space="preserve">ACESSÓRIOS PARA ELETRODUTOS</t>
  </si>
  <si>
    <t xml:space="preserve">18.2.1</t>
  </si>
  <si>
    <t xml:space="preserve">FNDE347</t>
  </si>
  <si>
    <t xml:space="preserve">ARRUELA EM ALUMINIO, COM ROSCA, DE 1 1/2", PARA ELETRODUTO (UND)</t>
  </si>
  <si>
    <t xml:space="preserve">18.2.2</t>
  </si>
  <si>
    <t xml:space="preserve">FNDE353</t>
  </si>
  <si>
    <t xml:space="preserve">ARRUELA EM ALUMINIO (UND)</t>
  </si>
  <si>
    <t xml:space="preserve">18.2.3</t>
  </si>
  <si>
    <t xml:space="preserve">CAIXA RETANGULAR 4" X 2" BAIXA (0,30 M DO PISO), PVC, INSTALADA EM PAREDE - FORNECIMENTO E INSTALAÇÃO. AF_03/2023</t>
  </si>
  <si>
    <t xml:space="preserve">18.2.4</t>
  </si>
  <si>
    <t xml:space="preserve">CAIXA OCTOGONAL 4" X 4", PVC, INSTALADA EM LAJE - FORNECIMENTO E INSTALAÇÃO. AF_03/2023</t>
  </si>
  <si>
    <t xml:space="preserve">18.2.5</t>
  </si>
  <si>
    <t xml:space="preserve">CAIXA RETANGULAR 4" X 2" ALTA (2,00 M DO PISO), METÁLICA, INSTALADA EM PAREDE - FORNECIMENTO E INSTALAÇÃO. AF_03/2023</t>
  </si>
  <si>
    <t xml:space="preserve">18.2.6</t>
  </si>
  <si>
    <t xml:space="preserve">18.2.7</t>
  </si>
  <si>
    <t xml:space="preserve">CURVA 90 GRAUS PARA ELETRODUTO, PVC, ROSCÁVEL, DN 20 MM (1/2"), PARA CIRCUITOS TERMINAIS, INSTALADA EM LAJE - FORNECIMENTO E INSTALAÇÃO. AF_03/2023</t>
  </si>
  <si>
    <t xml:space="preserve">18.2.8</t>
  </si>
  <si>
    <t xml:space="preserve">FNDE150</t>
  </si>
  <si>
    <t xml:space="preserve"> CURVA 135 GRAUS PARA ELETRODUTO, PVC, ROSCÁVEL, DN 38 MM (1 1/2"), PARA CIRCUITOS TERMINAIS, INSTALADA EM PAREDE - FORNECIMENTO E INSTALAÇÃO. (UN)</t>
  </si>
  <si>
    <t xml:space="preserve">18.3</t>
  </si>
  <si>
    <t xml:space="preserve">ACESSÓRIOS GERAL</t>
  </si>
  <si>
    <t xml:space="preserve">18.3.1</t>
  </si>
  <si>
    <t xml:space="preserve">18.3.2</t>
  </si>
  <si>
    <t xml:space="preserve">FNDE354</t>
  </si>
  <si>
    <t xml:space="preserve"> BUCHA DE NYLON (UND)</t>
  </si>
  <si>
    <t xml:space="preserve">18.3.3</t>
  </si>
  <si>
    <t xml:space="preserve">FNDE355</t>
  </si>
  <si>
    <t xml:space="preserve">PARAFUSO DE ACO ZINCADO COM ROSCA SOBERBA, CABECA CHATA E FENDA SIMPLES, DIAMETRO 4,2 MM, COMPRIMENTO * 32 * MM (UND)</t>
  </si>
  <si>
    <t xml:space="preserve">18.3.4</t>
  </si>
  <si>
    <t xml:space="preserve">FNDE356</t>
  </si>
  <si>
    <t xml:space="preserve">PORCA ZINCADA, SEXTAVADA, DIAMETRO 1/4" (UND</t>
  </si>
  <si>
    <t xml:space="preserve">18.3.5</t>
  </si>
  <si>
    <t xml:space="preserve">SUPORTE PARA 2 TUBOS HORIZONTAIS, ESPAÇADO A CADA 56 CM, EM PERFILADO COM COMPRIMENTO DE 25 CM FIXADO EM LAJE, POR METRO DE TUBULAÇÃO FIXADA. AF_09/2023</t>
  </si>
  <si>
    <t xml:space="preserve">18.3.6</t>
  </si>
  <si>
    <t xml:space="preserve">FNDE357</t>
  </si>
  <si>
    <t xml:space="preserve">VERGALHAO ZINCADO ROSCA TOTAL, 1/4 " (6,3 MM) (KG)</t>
  </si>
  <si>
    <t xml:space="preserve">18.3.7</t>
  </si>
  <si>
    <t xml:space="preserve">ALÇA PREFORMADA DE DISTRIBUIÇÃO, EM  AÇO GALVANIZADO, AWG 1 - FORNECIMENTO E INSTALAÇÃO. AF_07/2020</t>
  </si>
  <si>
    <t xml:space="preserve">18.3.8</t>
  </si>
  <si>
    <t xml:space="preserve">FNDE358</t>
  </si>
  <si>
    <t xml:space="preserve">ARMACAO VERTICAL COM HASTE E CONTRA-PINO, EM CHAPA DE ACO GALVANIZADO 3/16", COM 1 ESTRIBO E 1 ISOLADOR (KG)</t>
  </si>
  <si>
    <t xml:space="preserve">18.3.9</t>
  </si>
  <si>
    <t xml:space="preserve">BLOCO DE ENGATE RÁPIDO PARA BASTIDOR TIPO M10 - FORNECIMENTO E INSTALAÇÃO. AF_11/2019</t>
  </si>
  <si>
    <t xml:space="preserve">18.3.10</t>
  </si>
  <si>
    <t xml:space="preserve">FNDE359</t>
  </si>
  <si>
    <t xml:space="preserve">CABO DE COBRE NU 6 MM2 MEIO-DURO (M)</t>
  </si>
  <si>
    <t xml:space="preserve">18.3.11</t>
  </si>
  <si>
    <t xml:space="preserve">FNDE360</t>
  </si>
  <si>
    <t xml:space="preserve">CAIXA DE INSPECAO PARA ATERRAMENTO OU OUTRO USO, EM PVC, DN = 250 X 250 MM (UN)</t>
  </si>
  <si>
    <t xml:space="preserve">18.3.12</t>
  </si>
  <si>
    <t xml:space="preserve">FNDE362</t>
  </si>
  <si>
    <t xml:space="preserve"> CHUMBADOR DE ACO TIPO PARABOLT, * 5/8" X 200* MM, COM PORCA E ARRUELA (UN)</t>
  </si>
  <si>
    <t xml:space="preserve">18.3.13</t>
  </si>
  <si>
    <t xml:space="preserve">FNDE361</t>
  </si>
  <si>
    <t xml:space="preserve">CONECTOR DE ALUMINIO TIPO PRENSA CABO, BITOLA 3/8", PARA CABOS DE DIAMETRO DE 9 A 10 MM (UN)</t>
  </si>
  <si>
    <t xml:space="preserve">18.3.14</t>
  </si>
  <si>
    <t xml:space="preserve">HASTE DE ATERRAMENTO, DIÂMETRO 3/4", COM 3 METROS - FORNECIMENTO E INSTALAÇÃO. AF_08/2023</t>
  </si>
  <si>
    <t xml:space="preserve">18.3.15</t>
  </si>
  <si>
    <t xml:space="preserve">ISOLADOR, TIPO ROLDANA, PARA BAIXA TENSÃO - FORNECIMENTO E INSTALAÇÃO. AF_07/2020</t>
  </si>
  <si>
    <t xml:space="preserve">18.3.16</t>
  </si>
  <si>
    <t xml:space="preserve">FNDE364</t>
  </si>
  <si>
    <t xml:space="preserve">PARAFUSO DE LATAO COM ROSCA SOBERBA, CABECA CHATA E FENDA SIMPLES, DIAMETRO 3,2 MM, COMPRIMENTO 16 MM (UN)</t>
  </si>
  <si>
    <t xml:space="preserve">18.3.17</t>
  </si>
  <si>
    <t xml:space="preserve">FNDE363</t>
  </si>
  <si>
    <t xml:space="preserve">18.4</t>
  </si>
  <si>
    <t xml:space="preserve">CABOS</t>
  </si>
  <si>
    <t xml:space="preserve">18.4.1</t>
  </si>
  <si>
    <t xml:space="preserve">CABO DE COBRE FLEXÍVEL ISOLADO, 150 MM², ANTI-CHAMA 0,6/1,0 KV, PARA REDE ENTERRADA DE DISTRIBUIÇÃO DE ENERGIA ELÉTRICA - FORNECIMENTO E INSTALAÇÃO. AF_12/2021</t>
  </si>
  <si>
    <t xml:space="preserve">18.4.2</t>
  </si>
  <si>
    <t xml:space="preserve">CABO DE COBRE FLEXÍVEL ISOLADO, 95 MM², 0,6/1,0 KV, PARA REDE AÉREA DE DISTRIBUIÇÃO DE ENERGIA ELÉTRICA DE BAIXA TENSÃO - FORNECIMENTO E INSTALAÇÃO. AF_07/2020</t>
  </si>
  <si>
    <t xml:space="preserve">18.4.3</t>
  </si>
  <si>
    <t xml:space="preserve">CABO DE COBRE FLEXÍVEL ISOLADO, 16 MM², ANTI-CHAMA 0,6/1,0 KV, PARA DISTRIBUIÇÃO - FORNECIMENTO E INSTALAÇÃO. AF_12/2015</t>
  </si>
  <si>
    <t xml:space="preserve">18.4.4</t>
  </si>
  <si>
    <t xml:space="preserve">CABO DE COBRE FLEXÍVEL ISOLADO, 35 MM², ANTI-CHAMA 0,6/1,0 KV, PARA REDE ENTERRADA DE DISTRIBUIÇÃO DE ENERGIA ELÉTRICA - FORNECIMENTO E INSTALAÇÃO. AF_12/2021</t>
  </si>
  <si>
    <t xml:space="preserve">18.4.5</t>
  </si>
  <si>
    <t xml:space="preserve">CABO DE COBRE FLEXÍVEL ISOLADO, 1,5 MM², ANTI-CHAMA 450/750 V, PARA CIRCUITOS TERMINAIS - FORNECIMENTO E INSTALAÇÃO. AF_03/2023</t>
  </si>
  <si>
    <t xml:space="preserve">18.4.6</t>
  </si>
  <si>
    <t xml:space="preserve">CABO DE COBRE FLEXÍVEL ISOLADO, 10 MM², ANTI-CHAMA 450/750 V, PARA CIRCUITOS TERMINAIS - FORNECIMENTO E INSTALAÇÃO. AF_03/2023</t>
  </si>
  <si>
    <t xml:space="preserve">18.4.7</t>
  </si>
  <si>
    <t xml:space="preserve">CABO DE COBRE FLEXÍVEL ISOLADO, 16 MM², ANTI-CHAMA 450/750 V, PARA CIRCUITOS TERMINAIS - FORNECIMENTO E INSTALAÇÃO. AF_03/2023</t>
  </si>
  <si>
    <t xml:space="preserve">18.4.8</t>
  </si>
  <si>
    <t xml:space="preserve">CABO DE COBRE FLEXÍVEL ISOLADO, 2,5 MM², ANTI-CHAMA 450/750 V, PARA CIRCUITOS TERMINAIS - FORNECIMENTO E INSTALAÇÃO. AF_03/2023</t>
  </si>
  <si>
    <t xml:space="preserve">18.4.9</t>
  </si>
  <si>
    <t xml:space="preserve">CABO DE COBRE FLEXÍVEL ISOLADO, 35 MM², 0,6/1,0 KV, PARA REDE AÉREA DE DISTRIBUIÇÃO DE ENERGIA ELÉTRICA DE BAIXA TENSÃO - FORNECIMENTO E INSTALAÇÃO. AF_07/2020</t>
  </si>
  <si>
    <t xml:space="preserve">18.4.10</t>
  </si>
  <si>
    <t xml:space="preserve">CABO DE COBRE FLEXÍVEL ISOLADO, 4 MM², ANTI-CHAMA 450/750 V, PARA CIRCUITOS TERMINAIS - FORNECIMENTO E INSTALAÇÃO. AF_03/2023</t>
  </si>
  <si>
    <t xml:space="preserve">18.4.11</t>
  </si>
  <si>
    <t xml:space="preserve">CABO DE COBRE FLEXÍVEL ISOLADO, 6 MM², ANTI-CHAMA 450/750 V, PARA CIRCUITOS TERMINAIS - FORNECIMENTO E INSTALAÇÃO. AF_03/2023</t>
  </si>
  <si>
    <t xml:space="preserve">18.5</t>
  </si>
  <si>
    <t xml:space="preserve">CAIXAS DE PASSAGEM</t>
  </si>
  <si>
    <t xml:space="preserve">18.5.1</t>
  </si>
  <si>
    <t xml:space="preserve">CAIXA DE PASSAGEM PARA TELEFONE 15X15X10CM (SOBREPOR), FORNECIMENTO E INSTALACAO. AF_11/2019</t>
  </si>
  <si>
    <t xml:space="preserve">18.5.2</t>
  </si>
  <si>
    <t xml:space="preserve">CAIXA DE PASSAGEM ELETRICA DE PAREDE, DE SOBREPOR, EM TERMOPLASTICO / PVC, COM TAMPA APARAFUSADA, DIMENSOES, 150 X 150 X *100* MM</t>
  </si>
  <si>
    <t xml:space="preserve">18.5.3</t>
  </si>
  <si>
    <t xml:space="preserve">CAIXA ENTERRADA ELÉTRICA RETANGULAR, EM ALVENARIA COM BLOCOS DE CONCRETO, FUNDO COM BRITA, DIMENSÕES INTERNAS: 0,4X0,4X0,4 M. AF_12/2020</t>
  </si>
  <si>
    <t xml:space="preserve">18.6</t>
  </si>
  <si>
    <t xml:space="preserve">DISPOSITIVOS ELÉTRICOS</t>
  </si>
  <si>
    <t xml:space="preserve">18.6.1</t>
  </si>
  <si>
    <t xml:space="preserve">INTERRUPTOR PARALELO (1 MÓDULO), 10A/250V, INCLUINDO SUPORTE E PLACA - FORNECIMENTO E INSTALAÇÃO. AF_03/2023</t>
  </si>
  <si>
    <t xml:space="preserve">18.6.2</t>
  </si>
  <si>
    <t xml:space="preserve">INTERRUPTOR SIMPLES (1 MÓDULO), 10A/250V, INCLUINDO SUPORTE E PLACA - FORNECIMENTO E INSTALAÇÃO. AF_03/2023</t>
  </si>
  <si>
    <t xml:space="preserve">18.6.3</t>
  </si>
  <si>
    <t xml:space="preserve">INTERRUPTOR SIMPLES (2 MÓDULOS), 10A/250V, INCLUINDO SUPORTE E PLACA - FORNECIMENTO E INSTALAÇÃO. AF_03/2023</t>
  </si>
  <si>
    <t xml:space="preserve">18.6.4</t>
  </si>
  <si>
    <t xml:space="preserve">INTERRUPTOR SIMPLES (3 MÓDULOS), 10A/250V, INCLUINDO SUPORTE E PLACA - FORNECIMENTO E INSTALAÇÃO. AF_03/2023</t>
  </si>
  <si>
    <t xml:space="preserve">18.6.5</t>
  </si>
  <si>
    <t xml:space="preserve">FNDE309</t>
  </si>
  <si>
    <t xml:space="preserve">ESPELHO / PLACA CEGA 4" X 2", PARA INSTALACAO DE TOMADAS E INTERRUPTORES (UN)</t>
  </si>
  <si>
    <t xml:space="preserve">18.6.6</t>
  </si>
  <si>
    <t xml:space="preserve">SUPORTE PARAFUSADO COM PLACA DE ENCAIXE 4" X 2" MÉDIO (1,30 M DO PISO) PARA PONTO ELÉTRICO - FORNECIMENTO E INSTALAÇÃO. AF_03/2023</t>
  </si>
  <si>
    <t xml:space="preserve">18.6.7</t>
  </si>
  <si>
    <t xml:space="preserve">INTERRUPTOR SIMPLES (1 MÓDULO) COM 1 TOMADA DE EMBUTIR 2P+T 10 A, INCLUINDO SUPORTE E PLACA - FORNECIMENTO E INSTALAÇÃO. AF_03/2023</t>
  </si>
  <si>
    <t xml:space="preserve">18.6.8</t>
  </si>
  <si>
    <t xml:space="preserve">INTERRUPTOR PARALELO (1 MÓDULO) COM 1 TOMADA DE EMBUTIR 2P+T 10 A, INCLUINDO SUPORTE E PLACA - FORNECIMENTO E INSTALAÇÃO. AF_03/2023</t>
  </si>
  <si>
    <t xml:space="preserve">18.6.9</t>
  </si>
  <si>
    <t xml:space="preserve">INTERRUPTOR SIMPLES (1 MÓDULO) COM INTERRUPTOR PARALELO (1 MÓDULO), 10A/250V, INCLUINDO SUPORTE E PLACA - FORNECIMENTO E INSTALAÇÃO. AF_03/2023</t>
  </si>
  <si>
    <t xml:space="preserve">18.6.10</t>
  </si>
  <si>
    <t xml:space="preserve">INTERRUPTOR SIMPLES (2 MÓDULOS) COM 1 TOMADA DE EMBUTIR 2P+T 10 A, INCLUINDO SUPORTE E PLACA - FORNECIMENTO E INSTALAÇÃO. AF_03/2023</t>
  </si>
  <si>
    <t xml:space="preserve">18.6.11</t>
  </si>
  <si>
    <t xml:space="preserve">TOMADA MÉDIA DE EMBUTIR (1 MÓDULO), 2P+T 10 A, INCLUINDO SUPORTE E PLACA - FORNECIMENTO E INSTALAÇÃO. AF_03/2023</t>
  </si>
  <si>
    <t xml:space="preserve">18.6.12</t>
  </si>
  <si>
    <t xml:space="preserve">TOMADA MÉDIA DE EMBUTIR (1 MÓDULO), 2P+T 20 A, INCLUINDO SUPORTE E PLACA - FORNECIMENTO E INSTALAÇÃO. AF_03/2023</t>
  </si>
  <si>
    <t xml:space="preserve">18.7</t>
  </si>
  <si>
    <t xml:space="preserve">DISPOSITIVOS DE PROTEÇÃO</t>
  </si>
  <si>
    <t xml:space="preserve">18.7.1</t>
  </si>
  <si>
    <t xml:space="preserve">DISJUNTOR TRIPOLAR TIPO DIN, CORRENTE NOMINAL DE 10A - FORNECIMENTO E INSTALAÇÃO. AF_10/2020</t>
  </si>
  <si>
    <t xml:space="preserve">18.7.2</t>
  </si>
  <si>
    <t xml:space="preserve">DISJUNTOR MONOPOLAR TIPO DIN, CORRENTE NOMINAL DE 10A - FORNECIMENTO E INSTALAÇÃO. AF_10/2020</t>
  </si>
  <si>
    <t xml:space="preserve">18.7.3</t>
  </si>
  <si>
    <t xml:space="preserve">DISJUNTOR MONOPOLAR TIPO DIN, CORRENTE NOMINAL DE 16A - FORNECIMENTO E INSTALAÇÃO. AF_10/2020</t>
  </si>
  <si>
    <t xml:space="preserve">18.7.4</t>
  </si>
  <si>
    <t xml:space="preserve">DISJUNTOR MONOPOLAR TIPO DIN, CORRENTE NOMINAL DE 25A - FORNECIMENTO E INSTALAÇÃO. AF_10/2020</t>
  </si>
  <si>
    <t xml:space="preserve">18.7.5</t>
  </si>
  <si>
    <t xml:space="preserve">DISJUNTOR MONOPOLAR TIPO DIN, CORRENTE NOMINAL DE 32A - FORNECIMENTO E INSTALAÇÃO. AF_10/2020</t>
  </si>
  <si>
    <t xml:space="preserve">18.7.6</t>
  </si>
  <si>
    <t xml:space="preserve">DISJUNTOR TERMOMAGNÉTICO TRIPOLAR , CORRENTE NOMINAL DE 125A - FORNECIMENTO E INSTALAÇÃO. AF_10/2020</t>
  </si>
  <si>
    <t xml:space="preserve">18.7.7</t>
  </si>
  <si>
    <t xml:space="preserve">DISJUNTOR TRIPOLAR TIPO DIN, CORRENTE NOMINAL DE 16A - FORNECIMENTO E INSTALAÇÃO. AF_10/2020</t>
  </si>
  <si>
    <t xml:space="preserve">18.7.8</t>
  </si>
  <si>
    <t xml:space="preserve">DISJUNTOR TERMOMAGNÉTICO TRIPOLAR , CORRENTE NOMINAL DE 200A - FORNECIMENTO E INSTALAÇÃO. AF_10/2020</t>
  </si>
  <si>
    <t xml:space="preserve">18.7.9</t>
  </si>
  <si>
    <t xml:space="preserve">DISJUNTOR TRIPOLAR TIPO DIN, CORRENTE NOMINAL DE 25A - FORNECIMENTO E INSTALAÇÃO. AF_10/2020</t>
  </si>
  <si>
    <t xml:space="preserve">18.7.10</t>
  </si>
  <si>
    <t xml:space="preserve">DISJUNTOR TRIPOLAR TIPO DIN, CORRENTE NOMINAL DE 32A - FORNECIMENTO E INSTALAÇÃO. AF_10/2020</t>
  </si>
  <si>
    <t xml:space="preserve">18.7.11</t>
  </si>
  <si>
    <t xml:space="preserve">DISJUNTOR TRIPOLAR TIPO NEMA, CORRENTE NOMINAL DE 60 ATÉ 100A - FORNECIMENTO E INSTALAÇÃO. AF_10/2020</t>
  </si>
  <si>
    <t xml:space="preserve">18.7.12</t>
  </si>
  <si>
    <t xml:space="preserve">FNDE22</t>
  </si>
  <si>
    <t xml:space="preserve"> DISPOSITIVO CONTRA SURTO - DPS 8 kA (UN)</t>
  </si>
  <si>
    <t xml:space="preserve">18.7.13</t>
  </si>
  <si>
    <t xml:space="preserve">93676F</t>
  </si>
  <si>
    <t xml:space="preserve">DISJUNTOR TETRAPOLAR TIPO DR, CORRENTE NOMINAL DE 25A - 30mA (UN)</t>
  </si>
  <si>
    <t xml:space="preserve">18.7.14</t>
  </si>
  <si>
    <t xml:space="preserve">93676G</t>
  </si>
  <si>
    <t xml:space="preserve">DISJUNTOR TETRAPOLAR TIPO DR, CORRENTE NOMINAL DE 40A - 30mA (UN)</t>
  </si>
  <si>
    <t xml:space="preserve">18.7.15</t>
  </si>
  <si>
    <t xml:space="preserve">FNDE84</t>
  </si>
  <si>
    <t xml:space="preserve">DISJUNTOR TETRAPOLAR TIPO DR, CORRENTE NOMINAL DE 63A - 30mA (UN)</t>
  </si>
  <si>
    <t xml:space="preserve">18.7.16</t>
  </si>
  <si>
    <t xml:space="preserve">FNDE85</t>
  </si>
  <si>
    <t xml:space="preserve"> DISJUNTOR TETRAPOLAR TIPO DR, CORRENTE NOMINAL DE 80A - 30mA (UN)</t>
  </si>
  <si>
    <t xml:space="preserve">18.8</t>
  </si>
  <si>
    <t xml:space="preserve">ELETROCALHAS</t>
  </si>
  <si>
    <t xml:space="preserve">18.8.1</t>
  </si>
  <si>
    <t xml:space="preserve">FNDE24</t>
  </si>
  <si>
    <t xml:space="preserve"> ELETROCALHA LISA OU PERFURADA EM AÇO GALVANIZADO, LARGURA 200MM E ALTURA 75MM, INCLUSIVE EMENDA E FIXAÇÃO - FORNECIMENTO E INSTALAÇÃO (M)</t>
  </si>
  <si>
    <t xml:space="preserve">18.8.2</t>
  </si>
  <si>
    <t xml:space="preserve">FNDE25</t>
  </si>
  <si>
    <t xml:space="preserve"> ELETROCALHA LISA OU PERFURADA EM AÇO GALVANIZADO, LARGURA 50MM E ALTURA 50MM, INCLUSIVE EMENDA E FIXAÇÃO - FORNECIMENTO E INSTALAÇÃO. (M)</t>
  </si>
  <si>
    <t xml:space="preserve">18.8.3</t>
  </si>
  <si>
    <t xml:space="preserve">18.8.4</t>
  </si>
  <si>
    <t xml:space="preserve">FNDE366</t>
  </si>
  <si>
    <t xml:space="preserve">TÊ HORIZONTAL 90º, PARA ELETROCALHA, LISA OU PERFURADA EM AÇO GALVANIZADO, LARGURA DE 200MM E ALTURA DE 50MM - FORNECIMENTO E INSTALAÇÃO. (UN)</t>
  </si>
  <si>
    <t xml:space="preserve">18.8.5</t>
  </si>
  <si>
    <t xml:space="preserve">FNDE367</t>
  </si>
  <si>
    <t xml:space="preserve"> TÊ HORIZONTAL 90º, PARA ELETROCALHA, LISA OU PERFURADA EM AÇO GALVANIZADO, LARGURA DE 50MM E ALTURA DE 50MM - FORNECIMENTO E INSTALAÇÃO. (UN)</t>
  </si>
  <si>
    <t xml:space="preserve">18.8.6</t>
  </si>
  <si>
    <t xml:space="preserve">FNDE368</t>
  </si>
  <si>
    <t xml:space="preserve">TÊ HORIZONTAL 90º, PARA ELETROCALHA, LISA OU PERFURADA EM AÇO GALVANIZADO, LARGURA DE 200MM E ALTURA DE 75MM - FORNECIMENTO E INSTALAÇÃO. (UN)</t>
  </si>
  <si>
    <t xml:space="preserve">18.8.7</t>
  </si>
  <si>
    <t xml:space="preserve">FNDE369</t>
  </si>
  <si>
    <t xml:space="preserve">CRUZETA DE FERRO GALVANIZADO, COM ROSCA BSP, DE 2" (UND)</t>
  </si>
  <si>
    <t xml:space="preserve">18.8.8</t>
  </si>
  <si>
    <t xml:space="preserve">FNDE371</t>
  </si>
  <si>
    <t xml:space="preserve">TAMPAO / TERMINAL / PLUG, D = 4" , PARA DUTO CORRUGADO PEAD (UN)</t>
  </si>
  <si>
    <t xml:space="preserve">18.8.9</t>
  </si>
  <si>
    <t xml:space="preserve">FNDE370</t>
  </si>
  <si>
    <t xml:space="preserve"> TAMPAO / TERMINAL / PLUG, D = 2" , PARA DUTO CORRUGADO PEAD (UN)</t>
  </si>
  <si>
    <t xml:space="preserve">18.9</t>
  </si>
  <si>
    <t xml:space="preserve">ELETRODUTOS</t>
  </si>
  <si>
    <t xml:space="preserve">18.9.1</t>
  </si>
  <si>
    <t xml:space="preserve">ELETRODUTO FLEXÍVEL CORRUGADO REFORÇADO, PVC, DN 32 MM (1"), PARA CIRCUITOS TERMINAIS, INSTALADO EM FORRO - FORNECIMENTO E INSTALAÇÃO. AF_03/2023</t>
  </si>
  <si>
    <t xml:space="preserve">18.9.2</t>
  </si>
  <si>
    <t xml:space="preserve">ELETRODUTO FLEXÍVEL CORRUGADO REFORÇADO, PVC, DN 25 MM (3/4"), PARA CIRCUITOS TERMINAIS, INSTALADO EM PAREDE - FORNECIMENTO E INSTALAÇÃO. AF_03/2023</t>
  </si>
  <si>
    <t xml:space="preserve">18.9.3</t>
  </si>
  <si>
    <t xml:space="preserve">ELETRODUTO FLEXÍVEL CORRUGADO, PEAD, DN 50 (1 1/2"), PARA REDE ENTERRADA DE DISTRIBUIÇÃO DE ENERGIA ELÉTRICA - FORNECIMENTO E INSTALAÇÃO. AF_12/2021</t>
  </si>
  <si>
    <t xml:space="preserve">18.9.4</t>
  </si>
  <si>
    <t xml:space="preserve">ELETRODUTO FLEXÍVEL CORRUGADO, PEAD, DN 90 (3"), PARA REDE ENTERRADA DE DISTRIBUIÇÃO DE ENERGIA ELÉTRICA - FORNECIMENTO E INSTALAÇÃO. AF_12/2021</t>
  </si>
  <si>
    <t xml:space="preserve">18.9.5</t>
  </si>
  <si>
    <t xml:space="preserve">FNDE372</t>
  </si>
  <si>
    <t xml:space="preserve">ELETRODUTO FLEXÍVEL CORRUGADO, PEAD, DN 100 (5"), PARA REDE ENTERRADA DE DISTRIBUIÇÃO DE ENERGIA ELÉTRICA - FORNECIMENTO E INSTALAÇÃO. (M</t>
  </si>
  <si>
    <t xml:space="preserve">18.9.6</t>
  </si>
  <si>
    <t xml:space="preserve">ELETRODUTO RÍGIDO ROSCÁVEL, PVC, DN 20 MM (1/2"), PARA CIRCUITOS TERMINAIS, INSTALADO EM PAREDE - FORNECIMENTO E INSTALAÇÃO. AF_03/2023</t>
  </si>
  <si>
    <t xml:space="preserve">18.9.7</t>
  </si>
  <si>
    <t xml:space="preserve">18.9.8</t>
  </si>
  <si>
    <t xml:space="preserve">ELETRODUTO RIGIDO, EM ACO ZINCADO OU GALVANIZADO, TIPO LEVE, DN=3/4”, APARENTE - FORNECIMENTO E INSTALAÇÃO. AF_10/2022 (M)</t>
  </si>
  <si>
    <t xml:space="preserve">18.10</t>
  </si>
  <si>
    <t xml:space="preserve">PERFILADOS</t>
  </si>
  <si>
    <t xml:space="preserve">18.10.1</t>
  </si>
  <si>
    <t xml:space="preserve">FNDE373</t>
  </si>
  <si>
    <t xml:space="preserve">GANCHO PARA PERFILADO 44X32 MM (M)</t>
  </si>
  <si>
    <t xml:space="preserve">18.10.2</t>
  </si>
  <si>
    <t xml:space="preserve">SUPORTE PARA 2 ELETRODUTOS, ESPAÇADO A CADA 80 CM, EM PERFILADO COM COMPRIMENTO DE 25 CM FIXADO EM LAJE, POR METRO DE ELETRODUTO FIXADO. AF_09/2023</t>
  </si>
  <si>
    <t xml:space="preserve">18.10.3</t>
  </si>
  <si>
    <t xml:space="preserve">FNDE32</t>
  </si>
  <si>
    <t xml:space="preserve">PERFILADO PERFURADO 38X38 MM (M)</t>
  </si>
  <si>
    <t xml:space="preserve">18.11</t>
  </si>
  <si>
    <t xml:space="preserve">ILUMINAÇÃO</t>
  </si>
  <si>
    <t xml:space="preserve">18.11.1</t>
  </si>
  <si>
    <t xml:space="preserve">FNDE96</t>
  </si>
  <si>
    <t xml:space="preserve">LUMINÁRIA DE EMBUTIR, COM LÂMPADA LED DE 18 W (UN)</t>
  </si>
  <si>
    <t xml:space="preserve">18.11.2</t>
  </si>
  <si>
    <t xml:space="preserve">FNDE97</t>
  </si>
  <si>
    <t xml:space="preserve">LUMINÁRIA DE EMBUTIR, COM LÂMPADA LED DE 31 W (UN)</t>
  </si>
  <si>
    <t xml:space="preserve">18.11.3</t>
  </si>
  <si>
    <t xml:space="preserve">FNDE308</t>
  </si>
  <si>
    <t xml:space="preserve">LUMINÁRIA DE EMBUTIR, COM LÂMPADA LED DE 39 W (UN)</t>
  </si>
  <si>
    <t xml:space="preserve">18.11.4</t>
  </si>
  <si>
    <t xml:space="preserve">LÂMPADA TUBULAR LED DE 18/20 W, BASE G13 - FORNECIMENTO E INSTALAÇÃO. AF_02/2020_PS</t>
  </si>
  <si>
    <t xml:space="preserve">18.11.5</t>
  </si>
  <si>
    <t xml:space="preserve">FNDE98</t>
  </si>
  <si>
    <t xml:space="preserve"> REFLETOR EM ALUMÍNIO, DE SUPORTE E ALÇA, COM LÂMPADA LED DE 200 W (UN)</t>
  </si>
  <si>
    <t xml:space="preserve">18.11.6</t>
  </si>
  <si>
    <t xml:space="preserve">FNDE99</t>
  </si>
  <si>
    <t xml:space="preserve">LUMINÁRIA TIPO SPOT BALIZADOR LED 12W (UN)</t>
  </si>
  <si>
    <t xml:space="preserve">18.11.7</t>
  </si>
  <si>
    <t xml:space="preserve">LUMINÁRIA ARANDELA TIPO TARTARUGA, DE SOBREPOR, COM 1 LÂMPADA LED DE 6 W, SEM REATOR - FORNECIMENTO E INSTALAÇÃO. AF_02/2020</t>
  </si>
  <si>
    <t xml:space="preserve">18.12</t>
  </si>
  <si>
    <t xml:space="preserve">QUADROS</t>
  </si>
  <si>
    <t xml:space="preserve">18.12.1</t>
  </si>
  <si>
    <t xml:space="preserve">QUADRO DE MEDIÇÃO GERAL DE ENERGIA PARA 1 MEDIDOR DE SOBREPOR - FORNECIMENTO E INSTALAÇÃO. AF_10/2020</t>
  </si>
  <si>
    <t xml:space="preserve">18.12.2</t>
  </si>
  <si>
    <t xml:space="preserve">FNDE383</t>
  </si>
  <si>
    <t xml:space="preserve">QUADRO DE DISTRIBUIÇÃO DE ENERGIA EM CHAPA DE AÇO GALVANIZADO, DE EMBUTIR, COM BARRAMENTO TRIFÁSICO, PARA 46 DISJUNTORES DIN 100A - FORNECIMENTO E INSTALAÇÃO. (UN)</t>
  </si>
  <si>
    <t xml:space="preserve">18.13</t>
  </si>
  <si>
    <t xml:space="preserve">ILUMINAÇÃO EXTERNA E COMPLEMENTARES</t>
  </si>
  <si>
    <t xml:space="preserve">18.13.1</t>
  </si>
  <si>
    <t xml:space="preserve">18.13.1.1</t>
  </si>
  <si>
    <t xml:space="preserve">ARRUELA EM ALUMINIO, COM ROSCA, DE 1", PARA ELETRODUTO</t>
  </si>
  <si>
    <t xml:space="preserve">18.13.1.2</t>
  </si>
  <si>
    <t xml:space="preserve">BUCHA EM ALUMINIO, COM ROSCA, DE 1", PARA ELETRODUTO</t>
  </si>
  <si>
    <t xml:space="preserve">18.13.1.3</t>
  </si>
  <si>
    <t xml:space="preserve">CAIXA RETANGULAR 4" X 2" MÉDIA (1,30 M DO PISO), PVC, INSTALADA EM PAREDE - FORNECIMENTO E INSTALAÇÃO. AF_03/2023</t>
  </si>
  <si>
    <t xml:space="preserve">18.13.1.4</t>
  </si>
  <si>
    <t xml:space="preserve">CURVA 90 GRAUS DE FERRO GALVANIZADO, COM ROSCA BSP FEMEA, DE 1"</t>
  </si>
  <si>
    <t xml:space="preserve">18.13.1.5</t>
  </si>
  <si>
    <t xml:space="preserve">FITA ACO INOX PARA CINTAR POSTE, L = 19 MM, E = 0,5 MM (ROLO DE 30M)</t>
  </si>
  <si>
    <t xml:space="preserve">18.13.1.6</t>
  </si>
  <si>
    <t xml:space="preserve">LUVA DE FERRO GALVANIZADO, COM ROSCA BSP, DE 1"</t>
  </si>
  <si>
    <t xml:space="preserve">18.13.1.7</t>
  </si>
  <si>
    <t xml:space="preserve">ARRUELA EM ALUMINIO, COM ROSCA, DE 1 1/4", PARA ELETRODUTO</t>
  </si>
  <si>
    <t xml:space="preserve">18.13.1.8</t>
  </si>
  <si>
    <t xml:space="preserve">BUCHA DE NYLON SEM ABA S6</t>
  </si>
  <si>
    <t xml:space="preserve">18.13.1.9</t>
  </si>
  <si>
    <t xml:space="preserve">PARAFUSO DE ACO ZINCADO COM ROSCA SOBERBA, CABECA CHATA E FENDA SIMPLES, DIAMETRO 4,8 MM, COMPRIMENTO 45 MM</t>
  </si>
  <si>
    <t xml:space="preserve">18.13.2</t>
  </si>
  <si>
    <t xml:space="preserve">CABOS UNIPOLAR</t>
  </si>
  <si>
    <t xml:space="preserve">18.13.2.1</t>
  </si>
  <si>
    <t xml:space="preserve">CABO DE COBRE, FLEXIVEL, CLASSE 4 OU 5, ISOLACAO EM PVC/A, ANTICHAMA BWF-B, COBERTURA PVC-ST1, ANTICHAMA BWF-B, 1 CONDUTOR, 0,6/1 KV, SECAO NOMINAL 1,5 MM2</t>
  </si>
  <si>
    <t xml:space="preserve">18.13.2.2</t>
  </si>
  <si>
    <t xml:space="preserve">CABO DE COBRE, FLEXIVEL, CLASSE 4 OU 5, ISOLACAO EM PVC/A, ANTICHAMA BWF-B, COBERTURA PVC-ST1, ANTICHAMA BWF-B, 1 CONDUTOR, 0,6/1 KV, SECAO NOMINAL 2,5 MM2</t>
  </si>
  <si>
    <t xml:space="preserve">18.13.2.3</t>
  </si>
  <si>
    <t xml:space="preserve">CABO DE COBRE, FLEXIVEL, CLASSE 4 OU 5, ISOLACAO EM PVC/A, ANTICHAMA BWF-B, 1 CONDUTOR, 450/750 V, SECAO NOMINAL 4 MM2</t>
  </si>
  <si>
    <t xml:space="preserve">18.13.3</t>
  </si>
  <si>
    <t xml:space="preserve">DISPOSITIVOS</t>
  </si>
  <si>
    <t xml:space="preserve">18.13.3.1</t>
  </si>
  <si>
    <t xml:space="preserve">CAIXA DE PASSAGEM, EM PVC, DE 4" X 2", PARA ELETRODUTO FLEXIVEL CORRUGADO</t>
  </si>
  <si>
    <t xml:space="preserve">18.13.3.2</t>
  </si>
  <si>
    <t xml:space="preserve">DISJUNTOR TIPO NEMA, MONOPOLAR 10 ATE 30A, TENSAO MAXIMA DE 240 V</t>
  </si>
  <si>
    <t xml:space="preserve">18.13.3.3</t>
  </si>
  <si>
    <t xml:space="preserve">DISJUNTOR TIPO NEMA, TRIPOLAR 10 ATE 50A, TENSAO MAXIMA DE 415 V</t>
  </si>
  <si>
    <t xml:space="preserve">18.13.3.4</t>
  </si>
  <si>
    <t xml:space="preserve">ELETRODUTO FLEXIVEL PLANO EM PEAD, COR PRETA E LARANJA, DIAMETRO 40 MM</t>
  </si>
  <si>
    <t xml:space="preserve">18.13.4</t>
  </si>
  <si>
    <t xml:space="preserve">LUMINÁRIAS</t>
  </si>
  <si>
    <t xml:space="preserve">18.13.4.1</t>
  </si>
  <si>
    <t xml:space="preserve">LUMINÁRIA DE LED PARA ILUMINAÇÃO PÚBLICA, DE 181 W ATÉ 239 W - FORNECIMENTO E INSTALAÇÃO. AF_08/2020</t>
  </si>
  <si>
    <t xml:space="preserve">18.13.5</t>
  </si>
  <si>
    <t xml:space="preserve">MOTORES</t>
  </si>
  <si>
    <t xml:space="preserve">18.13.5.1</t>
  </si>
  <si>
    <t xml:space="preserve">MOT1C</t>
  </si>
  <si>
    <t xml:space="preserve">INSTALAÇÃO DE MOTOR PORTÃO</t>
  </si>
  <si>
    <t xml:space="preserve">18.14</t>
  </si>
  <si>
    <t xml:space="preserve">SISTEMA DE GERAÇÃO DISTRIBUÍDA FOTOVOLTAICA</t>
  </si>
  <si>
    <t xml:space="preserve">18.14.1</t>
  </si>
  <si>
    <t xml:space="preserve">FOT25</t>
  </si>
  <si>
    <t xml:space="preserve">INSTALAÇÃO DE USINA SOLAR 25kW</t>
  </si>
  <si>
    <t xml:space="preserve">18.15</t>
  </si>
  <si>
    <t xml:space="preserve">SUBESTAÇÃO 112kVA</t>
  </si>
  <si>
    <t xml:space="preserve">18.15.1</t>
  </si>
  <si>
    <t xml:space="preserve">SUB112</t>
  </si>
  <si>
    <t xml:space="preserve">INSTALAÇÃO DE SUBESTAÇÃO 112,5kVA PADRÃO GED2859 AO TEMPO</t>
  </si>
  <si>
    <t xml:space="preserve">INSTALAÇÕES DE CABEAMENTO ESTRUTURADO</t>
  </si>
  <si>
    <t xml:space="preserve">19.1</t>
  </si>
  <si>
    <t xml:space="preserve">ACESSORIOS E CABEAMENTOS</t>
  </si>
  <si>
    <t xml:space="preserve">19.1.1</t>
  </si>
  <si>
    <t xml:space="preserve">FNDE384</t>
  </si>
  <si>
    <t xml:space="preserve">SWITCH TIPO 48 PORTAS (UN)</t>
  </si>
  <si>
    <t xml:space="preserve">19.1.2</t>
  </si>
  <si>
    <t xml:space="preserve">FNDE385</t>
  </si>
  <si>
    <t xml:space="preserve"> PATCH CORD, CATEGORIA 6 UTP, 4 PARES. (UN)</t>
  </si>
  <si>
    <t xml:space="preserve">19.1.3</t>
  </si>
  <si>
    <t xml:space="preserve">PATCH PANEL 24 PORTAS, CATEGORIA 6 - FORNECIMENTO E INSTALAÇÃO. AF_11/2019</t>
  </si>
  <si>
    <t xml:space="preserve">19.1.4</t>
  </si>
  <si>
    <t xml:space="preserve">FNDE388</t>
  </si>
  <si>
    <t xml:space="preserve"> RÉGUA DE TOMADAS ELÉTRICAS, COM 10 TOMADAS, PADRÃO RACK 19" (UN)</t>
  </si>
  <si>
    <t xml:space="preserve">19.1.5</t>
  </si>
  <si>
    <t xml:space="preserve">FNDE123</t>
  </si>
  <si>
    <t xml:space="preserve">GUIA DE CABOS FECHADO 1U (un)</t>
  </si>
  <si>
    <t xml:space="preserve">19.1.6</t>
  </si>
  <si>
    <t xml:space="preserve">FNDE122</t>
  </si>
  <si>
    <t xml:space="preserve">BANDEJA MÓVEL, PADRÃO 19" (UN)</t>
  </si>
  <si>
    <t xml:space="preserve">19.1.7</t>
  </si>
  <si>
    <t xml:space="preserve">RACK ABERTO EM COLUNA 44U PARA SERVIDOR - FORNECIMENTO E INSTALAÇÃO. AF_11/2019</t>
  </si>
  <si>
    <t xml:space="preserve">19.1.8</t>
  </si>
  <si>
    <t xml:space="preserve">FNDE125</t>
  </si>
  <si>
    <t xml:space="preserve">19.2</t>
  </si>
  <si>
    <t xml:space="preserve">19.2.1</t>
  </si>
  <si>
    <t xml:space="preserve">19.2.2</t>
  </si>
  <si>
    <t xml:space="preserve">19.2.3</t>
  </si>
  <si>
    <t xml:space="preserve">19.2.4</t>
  </si>
  <si>
    <t xml:space="preserve">FNDE389</t>
  </si>
  <si>
    <t xml:space="preserve">PARAFUSO EM ACO GALVANIZADO, TIPO MAQUINA, SEXTAVADO, SEM PORCA (UND)</t>
  </si>
  <si>
    <t xml:space="preserve">19.2.5</t>
  </si>
  <si>
    <t xml:space="preserve">19.2.6</t>
  </si>
  <si>
    <t xml:space="preserve">ARMAÇÃO UTILIZANDO AÇO CA-25 DE 10,0 MM - MONTAGEM. AF_06/2022</t>
  </si>
  <si>
    <t xml:space="preserve">19.2.7</t>
  </si>
  <si>
    <t xml:space="preserve">SUPORTE ISOLADOR PARA FIXAÇÃO DA CORDOALHA DE COBRE EM ALVENARIA OU CONCRETO - FORNECIMENTO E INSTALAÇÃO. AF_08/2023</t>
  </si>
  <si>
    <t xml:space="preserve">19.3</t>
  </si>
  <si>
    <t xml:space="preserve">CAIXAS E QUADROS</t>
  </si>
  <si>
    <t xml:space="preserve">19.3.1</t>
  </si>
  <si>
    <t xml:space="preserve">FNDE31</t>
  </si>
  <si>
    <t xml:space="preserve"> CAIXA DE CONCRETO ARMADO PRE-MOLDADO, COM FUNDO E TAMPA, DIMENSOES DE 0,30 X 0,30 X 0,30 M (UN)</t>
  </si>
  <si>
    <t xml:space="preserve">19.3.2</t>
  </si>
  <si>
    <t xml:space="preserve">CAIXA DE PASSAGEM PARA TELEFONE 80X80X15CM (SOBREPOR) FORNECIMENTO E INSTALACAO. AF_11/2019</t>
  </si>
  <si>
    <t xml:space="preserve">19.3.3</t>
  </si>
  <si>
    <t xml:space="preserve">19.4</t>
  </si>
  <si>
    <t xml:space="preserve">19.4.1</t>
  </si>
  <si>
    <t xml:space="preserve">TOMADA DE REDE RJ45 - FORNECIMENTO E INSTALAÇÃO. AF_11/2019</t>
  </si>
  <si>
    <t xml:space="preserve">19.4.2</t>
  </si>
  <si>
    <t xml:space="preserve">FNDE375</t>
  </si>
  <si>
    <t xml:space="preserve">TOMADA PARA ANTENA DE TV, CABO COAXIAL DE 9 MM FORNECIMENTO E INSTALAÇÃO (UN)</t>
  </si>
  <si>
    <t xml:space="preserve">19.5</t>
  </si>
  <si>
    <t xml:space="preserve">ELETROCALHA E ELETRODUTOS</t>
  </si>
  <si>
    <t xml:space="preserve">19.5.1</t>
  </si>
  <si>
    <t xml:space="preserve">FNDE312</t>
  </si>
  <si>
    <t xml:space="preserve">ELETROCALHA LISA OU PERFURADA EM AÇO GALVANIZADO, LARGURA 100MM E ALTURA 50MM, INCLUSIVE EMENDA E FIXAÇÃO - FORNECIMENTO E INSTALAÇÃO. (M)</t>
  </si>
  <si>
    <t xml:space="preserve">19.5.2</t>
  </si>
  <si>
    <t xml:space="preserve">19.5.3</t>
  </si>
  <si>
    <t xml:space="preserve">ELETRODUTO FLEXÍVEL CORRUGADO REFORÇADO, PVC, DN 25 MM (3/4"), PARA CIRCUITOS TERMINAIS, INSTALADO EM FORRO - FORNECIMENTO E INSTALAÇÃO. AF_03/2023</t>
  </si>
  <si>
    <t xml:space="preserve">19.5.4</t>
  </si>
  <si>
    <t xml:space="preserve">ELETRODUTO RÍGIDO ROSCÁVEL, PVC, DN 40 MM (1 1/4"), PARA CIRCUITOS TERMINAIS, INSTALADO EM FORRO - FORNECIMENTO E INSTALAÇÃO. AF_03/2023</t>
  </si>
  <si>
    <t xml:space="preserve">19.5.5</t>
  </si>
  <si>
    <t xml:space="preserve">ELETRODUTO RÍGIDO ROSCÁVEL, PVC, DN 85 MM (3"), PARA REDE ENTERRADA DE DISTRIBUIÇÃO DE ENERGIA ELÉTRICA - FORNECIMENTO E INSTALAÇÃO. AF_12/2021</t>
  </si>
  <si>
    <t xml:space="preserve">19.5.6</t>
  </si>
  <si>
    <t xml:space="preserve">FNDE374</t>
  </si>
  <si>
    <t xml:space="preserve">CRUZETA DE FERRO GALVANIZADO, COM ROSCA BSP, DE 3" (UND)</t>
  </si>
  <si>
    <t xml:space="preserve">19.5.7</t>
  </si>
  <si>
    <t xml:space="preserve">19.5.8</t>
  </si>
  <si>
    <t xml:space="preserve">19.5.9</t>
  </si>
  <si>
    <t xml:space="preserve">FNDE70</t>
  </si>
  <si>
    <t xml:space="preserve"> TERMINAL A COMPRESSÃO (UN)</t>
  </si>
  <si>
    <t xml:space="preserve">19.5.10</t>
  </si>
  <si>
    <t xml:space="preserve">FNDE116</t>
  </si>
  <si>
    <t xml:space="preserve">TÊ HORIZONTAL 90º, PARA ELETROCALHA, LISA OU PERFURADA EM AÇO GALVANIZADO, LARGURA DE 100MM E ALTURA DE 50MM - FORNECIMENTO E INSTALAÇÃO. (UN)</t>
  </si>
  <si>
    <t xml:space="preserve">19.6</t>
  </si>
  <si>
    <t xml:space="preserve">CABEAMENTO</t>
  </si>
  <si>
    <t xml:space="preserve">19.6.1</t>
  </si>
  <si>
    <t xml:space="preserve">CABO ELETRÔNICO CATEGORIA 6, INSTALADO EM EDIFICAÇÃO INSTITUCIONAL - FORNECIMENTO E INSTALAÇÃO. AF_11/2019</t>
  </si>
  <si>
    <t xml:space="preserve">INSTALAÇÕES DO SISTEMA DE PROTEÇÃO CONTRA DESCARGAS ATMOSFÉRICAS (SPDA)</t>
  </si>
  <si>
    <t xml:space="preserve">20.1</t>
  </si>
  <si>
    <t xml:space="preserve">CAIXA DE INSPEÇÃO PARA ATERRAMENTO, CIRCULAR, EM POLIETILENO, DIÂMETRO INTERNO = 0,3 M. AF_12/2020</t>
  </si>
  <si>
    <t xml:space="preserve">20.2</t>
  </si>
  <si>
    <t xml:space="preserve">HASTE DE ATERRAMENTO, DIÂMETRO 5/8", COM 3 METROS - FORNECIMENTO E INSTALAÇÃO. AF_08/2023</t>
  </si>
  <si>
    <t xml:space="preserve">20.3</t>
  </si>
  <si>
    <t xml:space="preserve">C3478</t>
  </si>
  <si>
    <t xml:space="preserve"> TERMINAL AÉREO EM BARRA CHATA EM ALUMÍNIO 300 MM (UN)</t>
  </si>
  <si>
    <t xml:space="preserve">20.4</t>
  </si>
  <si>
    <t xml:space="preserve">BARRA DE APOIO RETA, EM ALUMINIO, COMPRIMENTO 90 CM,  FIXADA NA PAREDE - FORNECIMENTO E INSTALAÇÃO. AF_01/2020</t>
  </si>
  <si>
    <t xml:space="preserve">20.5</t>
  </si>
  <si>
    <t xml:space="preserve">CORDOALHA DE COBRE NU 50 MM², ENTERRADA - FORNECIMENTO E INSTALAÇÃO. AF_08/2023</t>
  </si>
  <si>
    <t xml:space="preserve">20.6</t>
  </si>
  <si>
    <t xml:space="preserve">C3478C</t>
  </si>
  <si>
    <t xml:space="preserve">BARRA RE-BAR REDONDA AÇO GALVANIZADO 80MM2 (UN)</t>
  </si>
  <si>
    <t xml:space="preserve">INSTALAÇÕES DE CLIMATIZAÇÃO</t>
  </si>
  <si>
    <t xml:space="preserve">21.1</t>
  </si>
  <si>
    <t xml:space="preserve">DUTOS</t>
  </si>
  <si>
    <t xml:space="preserve">21.1.1</t>
  </si>
  <si>
    <t xml:space="preserve">CABO DE COBRE FLEXÍVEL ISOLADO, 2,5 MM², ANTI-CHAMA 0,6/1,0 KV, PARA CIRCUITOS TERMINAIS - FORNECIMENTO E INSTALAÇÃO. AF_03/2023</t>
  </si>
  <si>
    <t xml:space="preserve">21.1.2</t>
  </si>
  <si>
    <t xml:space="preserve">CABO DE COBRE FLEXÍVEL ISOLADO, 4 MM², ANTI-CHAMA 0,6/1,0 KV, PARA CIRCUITOS TERMINAIS - FORNECIMENTO E INSTALAÇÃO. AF_03/2023</t>
  </si>
  <si>
    <t xml:space="preserve">21.1.3</t>
  </si>
  <si>
    <t xml:space="preserve">TUBO EM COBRE FLEXÍVEL, DN 1/4, COM ISOLAMENTO, INSTALADO EM RAMAL DE ALIMENTAÇÃO DE AR CONDICIONADO COM CONDENSADORA INDIVIDUAL   FORNECIMENTO E INSTALAÇÃO. AF_12/2015</t>
  </si>
  <si>
    <t xml:space="preserve">21.1.4</t>
  </si>
  <si>
    <t xml:space="preserve">TUBO EM COBRE FLEXÍVEL, DN 3/8", COM ISOLAMENTO, INSTALADO EM RAMAL DE ALIMENTAÇÃO DE AR CONDICIONADO COM CONDENSADORA INDIVIDUAL  FORNECIMENTO E INSTALAÇÃO. AF_12/2015</t>
  </si>
  <si>
    <t xml:space="preserve">21.1.5</t>
  </si>
  <si>
    <t xml:space="preserve">TUBO EM COBRE FLEXÍVEL, DN 5/8", COM ISOLAMENTO, INSTALADO EM FORRO, PARA RAMAL DE ALIMENTAÇÃO DE AR CONDICIONADO, INCLUSO FIXADOR. AF_11/2021</t>
  </si>
  <si>
    <t xml:space="preserve">21.2</t>
  </si>
  <si>
    <t xml:space="preserve">DRENO</t>
  </si>
  <si>
    <t xml:space="preserve">21.2.1</t>
  </si>
  <si>
    <t xml:space="preserve">21.2.2</t>
  </si>
  <si>
    <t xml:space="preserve">21.2.3</t>
  </si>
  <si>
    <t xml:space="preserve">21.2.4</t>
  </si>
  <si>
    <t xml:space="preserve">21.3</t>
  </si>
  <si>
    <t xml:space="preserve">INSTALAÇÕES DE EXAUSTÃO MECÂNICA</t>
  </si>
  <si>
    <t xml:space="preserve">21.3.1</t>
  </si>
  <si>
    <t xml:space="preserve">FNDE42</t>
  </si>
  <si>
    <t xml:space="preserve">INSTALAÇÃO DE EXAUSTOR ELÉTRICO TIPO DOMICILIAR (UN)</t>
  </si>
  <si>
    <t xml:space="preserve">21.3.2</t>
  </si>
  <si>
    <t xml:space="preserve">FNDE44</t>
  </si>
  <si>
    <t xml:space="preserve">DUTO DE ALONGAMENTO PARA EXAUSTOR (M)</t>
  </si>
  <si>
    <t xml:space="preserve">21.3.3</t>
  </si>
  <si>
    <t xml:space="preserve">FNDE45</t>
  </si>
  <si>
    <t xml:space="preserve">21.4</t>
  </si>
  <si>
    <t xml:space="preserve">EQUIPAMENTOS DE CONDICIONAMENTO DE AR</t>
  </si>
  <si>
    <t xml:space="preserve">21.4.1</t>
  </si>
  <si>
    <t xml:space="preserve">AR CONDICIONADO SPLIT ON/OFF, HI-WALL (PAREDE), 24000 BTUS/H, CICLO QUENTE/FRIO - FORNECIMENTO E INSTALAÇÃO. AF_11/2021_PE</t>
  </si>
  <si>
    <t xml:space="preserve">21.4.2</t>
  </si>
  <si>
    <t xml:space="preserve">AR CONDICIONADO SPLIT ON/OFF, HI-WALL (PAREDE), 9000 BTUS/H, CICLO QUENTE/FRIO - FORNECIMENTO E INSTALAÇÃO. AF_11/2021_PE</t>
  </si>
  <si>
    <t xml:space="preserve">21.4.3</t>
  </si>
  <si>
    <t xml:space="preserve">AR CONDICIONADO SPLIT INVERTER, PISO TETO, 48000 BTU/H, CICLO FRIO - FORNECIMENTO E INSTALAÇÃO. AF_11/2021_PE</t>
  </si>
  <si>
    <t xml:space="preserve">21.4.4</t>
  </si>
  <si>
    <t xml:space="preserve">21.4.5</t>
  </si>
  <si>
    <t xml:space="preserve">21.4.6</t>
  </si>
  <si>
    <t xml:space="preserve">AR CONDICIONADO SPLIT ON/OFF, PISO TETO, 36.000 BTU/H, CICLO FRIO - FORNECIMENTO E INSTALAÇÃO. AF_11/2021_PE</t>
  </si>
  <si>
    <t xml:space="preserve">21.4.7</t>
  </si>
  <si>
    <t xml:space="preserve">AR CONDICIONADO SPLIT INVERTER, PISO TETO, 36000 BTU/H, CICLO FRIO - FORNECIMENTO E INSTALAÇÃO. AF_11/2021_PE</t>
  </si>
  <si>
    <t xml:space="preserve">INSTALAÇÕES DE GÁS COMBUSTÍVEL</t>
  </si>
  <si>
    <t xml:space="preserve">22.1</t>
  </si>
  <si>
    <t xml:space="preserve">VÁLVULA DE ESFERA BRUTA, BRONZE, ROSCÁVEL, 1/2" - FORNECIMENTO E INSTALAÇÃO. AF_08/2021</t>
  </si>
  <si>
    <t xml:space="preserve">22.2</t>
  </si>
  <si>
    <t xml:space="preserve">22.3</t>
  </si>
  <si>
    <t xml:space="preserve">FNDE29</t>
  </si>
  <si>
    <t xml:space="preserve">REGULADOR DE ALTA PRESSÃO GLP (UN)</t>
  </si>
  <si>
    <t xml:space="preserve">22.4</t>
  </si>
  <si>
    <t xml:space="preserve">REGISTRO OU REGULADOR DE GÁS DE COZINHA - FORNECIMENTO E INSTALAÇÃO. AF_08/2021</t>
  </si>
  <si>
    <t xml:space="preserve">22.5</t>
  </si>
  <si>
    <t xml:space="preserve">TUBO DE AÇO GALVANIZADO COM COSTURA, CLASSE MÉDIA, CONEXÃO ROSQUEADA, DN 20 (3/4"), INSTALADO EM RAMAIS E SUB-RAMAIS DE GÁS - FORNECIMENTO E INSTALAÇÃO. AF_10/2020</t>
  </si>
  <si>
    <t xml:space="preserve">22.6</t>
  </si>
  <si>
    <t xml:space="preserve">TÊ, EM FERRO GALVANIZADO, CONEXÃO ROSQUEADA, DN 20 (3/4"), INSTALADO EM RAMAIS E SUB-RAMAIS DE GÁS - FORNECIMENTO E INSTALAÇÃO. AF_10/2020</t>
  </si>
  <si>
    <t xml:space="preserve">22.7</t>
  </si>
  <si>
    <t xml:space="preserve">FNDE301</t>
  </si>
  <si>
    <t xml:space="preserve">CAP OU TAMPAO DE FERRO GALVANIZADO, COM ROSCA BSP, DE 3/4" (UN)</t>
  </si>
  <si>
    <t xml:space="preserve">22.8</t>
  </si>
  <si>
    <t xml:space="preserve">LUVA, EM FERRO GALVANIZADO, CONEXÃO ROSQUEADA, DN 20 (3/4"), INSTALADO EM RAMAIS E SUB-RAMAIS DE GÁS - FORNECIMENTO E INSTALAÇÃO. AF_10/2020</t>
  </si>
  <si>
    <t xml:space="preserve">22.9</t>
  </si>
  <si>
    <t xml:space="preserve">FNDE260</t>
  </si>
  <si>
    <t xml:space="preserve">MANGUEIRA PARA GAS - GLP (UN)</t>
  </si>
  <si>
    <t xml:space="preserve">22.10</t>
  </si>
  <si>
    <t xml:space="preserve">CURVA 45 GRAUS, EM AÇO, CONEXÃO SOLDADA, DN 20 (3/4"), INSTALADO EM RAMAIS E SUB-RAMAIS DE GÁS - FORNECIMENTO E INSTALAÇÃO. AF_10/2020</t>
  </si>
  <si>
    <t xml:space="preserve">22.11</t>
  </si>
  <si>
    <t xml:space="preserve">CURVA 90 GRAUS, EM AÇO, CONEXÃO SOLDADA, DN 20 (3/4"), INSTALADO EM RAMAIS E SUB-RAMAIS DE GÁS - FORNECIMENTO E INSTALAÇÃO. AF_10/2020</t>
  </si>
  <si>
    <t xml:space="preserve">22.12</t>
  </si>
  <si>
    <t xml:space="preserve">CURVA 90 GRAUS, EM AÇO, CONEXÃO SOLDADA, DN 15 (1/2"), INSTALADO EM RAMAIS E SUB-RAMAIS DE GÁS - FORNECIMENTO E INSTALAÇÃO. AF_10/2020</t>
  </si>
  <si>
    <t xml:space="preserve">SERVIÇOS COMPLEMENTARES</t>
  </si>
  <si>
    <t xml:space="preserve">23.1</t>
  </si>
  <si>
    <t xml:space="preserve">FNDE39</t>
  </si>
  <si>
    <t xml:space="preserve">CONJUNTO DE MASTRO P/ TRÊS BANDEIRAS E PEDESTAL (UN)</t>
  </si>
  <si>
    <t xml:space="preserve">23.2</t>
  </si>
  <si>
    <t xml:space="preserve">FNDE40</t>
  </si>
  <si>
    <t xml:space="preserve"> BANCADA DE GRANITO CINZA ANDORINHA, INCLUSIVE PASSA PRATOS, ESPESSURA 2 CM - FORNECIMENTO E INSTALAÇÃO (M2)</t>
  </si>
  <si>
    <t xml:space="preserve">23.3</t>
  </si>
  <si>
    <t xml:space="preserve">FNDE46</t>
  </si>
  <si>
    <t xml:space="preserve">BANCO DE GRANITO CINZA ANDORINHA, ESPESSURA 2 CM - FORNECIMENTO E INSTALAÇÃO (M2)</t>
  </si>
  <si>
    <t xml:space="preserve">23.4</t>
  </si>
  <si>
    <t xml:space="preserve">FNDE47</t>
  </si>
  <si>
    <t xml:space="preserve">PRATELEIRA DE GRANITO CINZA ANDORINHA, ESPESSURA 2 CM - FORNECIMENTO E INSTALAÇÃO (M2)</t>
  </si>
  <si>
    <t xml:space="preserve">23.5</t>
  </si>
  <si>
    <t xml:space="preserve">FNDE48</t>
  </si>
  <si>
    <t xml:space="preserve">ESCANINHOS E PRATELERIAS EM MDF, REVESTIDOS EM LAMINADO MELAMÍNICO (M2)</t>
  </si>
  <si>
    <t xml:space="preserve">23.6</t>
  </si>
  <si>
    <t xml:space="preserve">PEITORIL LINEAR EM GRANITO OU MÁRMORE, L = 15CM, COMPRIMENTO DE ATÉ 2M, ASSENTADO COM ARGAMASSA 1:6 COM ADITIVO. AF_11/2020</t>
  </si>
  <si>
    <t xml:space="preserve">23.7</t>
  </si>
  <si>
    <t xml:space="preserve">FNDE351</t>
  </si>
  <si>
    <t xml:space="preserve"> PEITORIL EM GRANITO CINZA ANDORINHA, L = 15CM, COMPRIMENTO DE ATÉ 2M, ASSENTADO COM ARGAMASSA 1:6 COM ADITIVO - CHUVEIRO. (M)</t>
  </si>
  <si>
    <t xml:space="preserve">23.8</t>
  </si>
  <si>
    <t xml:space="preserve">SUPORTE MÃO FRANCESA EM AÇO, ABAS IGUAIS 30 CM, CAPACIDADE MINIMA 60 KG, BRANCO - FORNECIMENTO E INSTALAÇÃO. AF_01/2020</t>
  </si>
  <si>
    <t xml:space="preserve">23.9</t>
  </si>
  <si>
    <t xml:space="preserve"> BARRA DE APOIO EM INOX, DIAMETRO MINIMO 3 CM, EM AÇO INOX (M)</t>
  </si>
  <si>
    <t xml:space="preserve">23.10</t>
  </si>
  <si>
    <t xml:space="preserve">FNDE51</t>
  </si>
  <si>
    <t xml:space="preserve"> BANCO DE CONCRETO SEM ENCOSTO, DIM. 2,50 X 0,60 M (M2)</t>
  </si>
  <si>
    <t xml:space="preserve">23.11</t>
  </si>
  <si>
    <t xml:space="preserve">RAMPA DE ACESSIBILIDADE PARA ACESSO A EDIFICAÇÕES COM INCLINAÇÃO DE 8,33% EM CONCRETO MOLDADO IN LOCO, COM LARGURA DE 1,50M, FCK 25MPA, NÃO ARMADA, COM JUNTA A CADA 2M COM CORTE À SECO. AF_03/2024_PA</t>
  </si>
  <si>
    <t xml:space="preserve">FECHAMENTO DO MURO</t>
  </si>
  <si>
    <t xml:space="preserve">24.1</t>
  </si>
  <si>
    <t xml:space="preserve">MOVIMENTAÇÃO DE TERRA PARA FUNDAÇÕES</t>
  </si>
  <si>
    <t xml:space="preserve">24.1.1</t>
  </si>
  <si>
    <t xml:space="preserve">24.1.2</t>
  </si>
  <si>
    <t xml:space="preserve">24.1.3</t>
  </si>
  <si>
    <t xml:space="preserve">PREPARO DE FUNDO DE VALA COM LARGURA MENOR QUE 1,5 M (ACERTO DO SOLO NATURAL). AF_08/2020</t>
  </si>
  <si>
    <t xml:space="preserve">24.1.4</t>
  </si>
  <si>
    <t xml:space="preserve">REATERRO MECANIZADO DE VALA COM MINICARREGADEIRA, COM COMPACTADOR DE SOLOS DE PERCUSSÃO. AF_08/2023</t>
  </si>
  <si>
    <t xml:space="preserve">24.2</t>
  </si>
  <si>
    <t xml:space="preserve">24.2.1</t>
  </si>
  <si>
    <t xml:space="preserve">24.2.2</t>
  </si>
  <si>
    <t xml:space="preserve">24.2.3</t>
  </si>
  <si>
    <t xml:space="preserve">24.3</t>
  </si>
  <si>
    <t xml:space="preserve">CONCRETO ARMADO PARA BLOCOS</t>
  </si>
  <si>
    <t xml:space="preserve">24.3.1</t>
  </si>
  <si>
    <t xml:space="preserve">24.3.2</t>
  </si>
  <si>
    <t xml:space="preserve">24.3.3</t>
  </si>
  <si>
    <t xml:space="preserve">24.3.4</t>
  </si>
  <si>
    <t xml:space="preserve">24.3.5</t>
  </si>
  <si>
    <t xml:space="preserve">24.3.6</t>
  </si>
  <si>
    <t xml:space="preserve">24.4</t>
  </si>
  <si>
    <t xml:space="preserve">24.4.1</t>
  </si>
  <si>
    <t xml:space="preserve">CONCRETO ARMADO -VIGAS BALDRAME</t>
  </si>
  <si>
    <t xml:space="preserve">24.4.1.1</t>
  </si>
  <si>
    <t xml:space="preserve">24.4.1.2</t>
  </si>
  <si>
    <t xml:space="preserve">24.4.1.3</t>
  </si>
  <si>
    <t xml:space="preserve">24.4.1.4</t>
  </si>
  <si>
    <t xml:space="preserve">24.4.1.5</t>
  </si>
  <si>
    <t xml:space="preserve">24.4.1.6</t>
  </si>
  <si>
    <t xml:space="preserve">24.4.2</t>
  </si>
  <si>
    <t xml:space="preserve">CONCRETO ARMADO  PILARES</t>
  </si>
  <si>
    <t xml:space="preserve">24.4.2.1</t>
  </si>
  <si>
    <t xml:space="preserve">24.4.2.2</t>
  </si>
  <si>
    <t xml:space="preserve">24.4.2.3</t>
  </si>
  <si>
    <t xml:space="preserve">24.4.2.4</t>
  </si>
  <si>
    <t xml:space="preserve">24.4.3</t>
  </si>
  <si>
    <t xml:space="preserve">CONCRETO ARMADO – VIGAS</t>
  </si>
  <si>
    <t xml:space="preserve">24.4.3.1</t>
  </si>
  <si>
    <t xml:space="preserve">24.4.3.2</t>
  </si>
  <si>
    <t xml:space="preserve">24.4.3.3</t>
  </si>
  <si>
    <t xml:space="preserve">24.4.3.4</t>
  </si>
  <si>
    <t xml:space="preserve">24.5</t>
  </si>
  <si>
    <t xml:space="preserve">24.5.1</t>
  </si>
  <si>
    <t xml:space="preserve">24.6</t>
  </si>
  <si>
    <t xml:space="preserve">ALVENARIA DE VEDAÇÃO -MURO</t>
  </si>
  <si>
    <t xml:space="preserve">24.6.1</t>
  </si>
  <si>
    <t xml:space="preserve">24.6.2</t>
  </si>
  <si>
    <t xml:space="preserve">24.7</t>
  </si>
  <si>
    <t xml:space="preserve">REVESTIMENTO – MURO</t>
  </si>
  <si>
    <t xml:space="preserve">24.7.1</t>
  </si>
  <si>
    <t xml:space="preserve">FNDE176</t>
  </si>
  <si>
    <t xml:space="preserve">CHAPISCO APLICADO EM ALVENARIAS E ESTRUTURAS DE CONCRETO EXTERNAS, COM COLHER DE PEDREIRO. ARGAMASSA TRAÇO 1:3 COM PREPARO EM BETONEIRA 400L. - EXTERNO (M2)</t>
  </si>
  <si>
    <t xml:space="preserve">24.7.2</t>
  </si>
  <si>
    <t xml:space="preserve">FNDE177</t>
  </si>
  <si>
    <t xml:space="preserve"> CHAPISCO APLICADO EM ALVENARIAS E ESTRUTURAS DE CONCRETO EXTERNAS, COM COLHER DE PEDREIRO. ARGAMASSA TRAÇO 1:3 COM PREPARO EM BETONEIRA 400L. - INTERNO (M2)</t>
  </si>
  <si>
    <t xml:space="preserve">24.7.3</t>
  </si>
  <si>
    <t xml:space="preserve">FNDE178</t>
  </si>
  <si>
    <t xml:space="preserve"> EMBOÇO OU MASSA ÚNICA EM ARGAMASSA TRAÇO 1:2:8, PREPARO MECÂNICO COM BETONEIRA 400 L, APLICADA MANUALMENTE EM PANOS CEGOS - REVESTIMENTO INTERNO (SEM PRESENÇA DE VÃOS), ESPESSURA DE 25 MM (M2)</t>
  </si>
  <si>
    <t xml:space="preserve">24.7.4</t>
  </si>
  <si>
    <t xml:space="preserve">FNDE179</t>
  </si>
  <si>
    <t xml:space="preserve">EMBOÇO OU MASSA ÚNICA EM ARGAMASSA TRAÇO 1:2:8, PREPARO MECÂNICO COM BETONEIRA 400 L, APLICADA MANUALMENTE EM PANOS CEGOS - REVESTIMENTO EXTERNO (SEM PRESENÇA DE VÃOS), ESPESSURA DE 25 MM (M2)</t>
  </si>
  <si>
    <t xml:space="preserve">24.7.5</t>
  </si>
  <si>
    <t xml:space="preserve">24.8</t>
  </si>
  <si>
    <t xml:space="preserve">PINTURA</t>
  </si>
  <si>
    <t xml:space="preserve">24.8.1</t>
  </si>
  <si>
    <t xml:space="preserve">FNDE196</t>
  </si>
  <si>
    <t xml:space="preserve"> PINTURA LÁTEX ACRÍLICA, SOBRE REBOCO LISO, COR CINZA CLARO, APLICAÇÃO MANUAL EM PAREDES, DUAS DEMÃOS (M2)</t>
  </si>
  <si>
    <t xml:space="preserve">24.8.2</t>
  </si>
  <si>
    <t xml:space="preserve">FNDE352</t>
  </si>
  <si>
    <t xml:space="preserve">PINTURA LÁTEX ACRÍLICA, SOBRE REBOCO LISO, COR CINZA CLARO, APLICAÇÃO MANUAL EM PAREDES, DUAS DEMÃOS - FACE EXTERNA MURO (M2)</t>
  </si>
  <si>
    <t xml:space="preserve">ÁREAS EXTERNAS</t>
  </si>
  <si>
    <t xml:space="preserve">25.1</t>
  </si>
  <si>
    <t xml:space="preserve">ACESSOS – RAMPA E ESCADA</t>
  </si>
  <si>
    <t xml:space="preserve">25.1.1</t>
  </si>
  <si>
    <t xml:space="preserve">25.1.2</t>
  </si>
  <si>
    <t xml:space="preserve">25.1.3</t>
  </si>
  <si>
    <t xml:space="preserve">25.1.4</t>
  </si>
  <si>
    <t xml:space="preserve">25.1.5</t>
  </si>
  <si>
    <t xml:space="preserve">ARMAÇÃO PARA EXECUÇÃO DE RADIER, PISO DE CONCRETO OU LAJE SOBRE SOLO, COM USO DE TELA Q-196. AF_09/2021</t>
  </si>
  <si>
    <t xml:space="preserve">25.1.6</t>
  </si>
  <si>
    <t xml:space="preserve">25.1.7</t>
  </si>
  <si>
    <t xml:space="preserve">25.1.8</t>
  </si>
  <si>
    <t xml:space="preserve">25.1.9</t>
  </si>
  <si>
    <t xml:space="preserve">25.1.10</t>
  </si>
  <si>
    <t xml:space="preserve">25.1.11</t>
  </si>
  <si>
    <t xml:space="preserve">CONCRETAGEM DE MURETAS, FCK=25 MPA, COM USO DE BOMBA - LANÇAMENTO, ADENSAMENTO E ACABAMENTO. AF_02/2022_PS</t>
  </si>
  <si>
    <t xml:space="preserve">25.1.12</t>
  </si>
  <si>
    <t xml:space="preserve">25.2</t>
  </si>
  <si>
    <t xml:space="preserve">ESTACIONAMENTO</t>
  </si>
  <si>
    <t xml:space="preserve">25.2.1</t>
  </si>
  <si>
    <t xml:space="preserve">sinapi</t>
  </si>
  <si>
    <t xml:space="preserve">25.2.2</t>
  </si>
  <si>
    <t xml:space="preserve">25.2.3</t>
  </si>
  <si>
    <t xml:space="preserve">LASTRO COM MATERIAL GRANULAR, APLICADO EM PISOS OU LAJES SOBRE SOLO, ESPESSURA DE *5 CM*. AF_01/2024</t>
  </si>
  <si>
    <t xml:space="preserve">25.2.4</t>
  </si>
  <si>
    <t xml:space="preserve">25.2.5</t>
  </si>
  <si>
    <t xml:space="preserve">ASSENTAMENTO DE GUIA (MEIO-FIO) EM TRECHO RETO, CONFECCIONADA EM CONCRETO PRÉ-FABRICADO, DIMENSÕES 100X15X13X30 CM (COMPRIMENTO X BASE INFERIOR X BASE SUPERIOR X ALTURA). AF_01/2024</t>
  </si>
  <si>
    <t xml:space="preserve">25.3</t>
  </si>
  <si>
    <t xml:space="preserve">RECUO LIXEIRA</t>
  </si>
  <si>
    <t xml:space="preserve">25.3.1</t>
  </si>
  <si>
    <t xml:space="preserve">INSTALAÇÃO DE LIXEIRA METÁLICA DUPLA, CAPACIDADE DE 60 L, EM TUBO DE AÇO CARBONO E CESTOS EM CHAPA DE AÇO COM PINTURA ELETROSTÁTICA, SOBRE PISO DE CONCRETO EXISTENTE. AF_11/2021</t>
  </si>
  <si>
    <t xml:space="preserve">25.4</t>
  </si>
  <si>
    <t xml:space="preserve">PASSEIO PÚBLICO</t>
  </si>
  <si>
    <t xml:space="preserve">25.4.1</t>
  </si>
  <si>
    <t xml:space="preserve">25.4.2</t>
  </si>
  <si>
    <t xml:space="preserve">25.4.3</t>
  </si>
  <si>
    <t xml:space="preserve">25.4.4</t>
  </si>
  <si>
    <t xml:space="preserve">25.4.5</t>
  </si>
  <si>
    <t xml:space="preserve">FNDE190C</t>
  </si>
  <si>
    <t xml:space="preserve">PISO PODOTÁTIL, DIRECIONAL, ALERTA, DE CONCRETO, ASSENTADO SOBRE ARGAMASSA (M2)</t>
  </si>
  <si>
    <t xml:space="preserve">AS BUILD</t>
  </si>
  <si>
    <t xml:space="preserve">26.1</t>
  </si>
  <si>
    <t xml:space="preserve">BUILT</t>
  </si>
  <si>
    <t xml:space="preserve">PROJETO AS BUILD INCLUSIVE LEVANTAMENTO DE QUANTITATIVOS DE INSTALAÇÕES ÉLETRICAS, LÓGICA, CLIMATIZAÇÃO E HIDROSSANITÁRIAS</t>
  </si>
  <si>
    <t xml:space="preserve">SERVIÇOS FINAIS</t>
  </si>
  <si>
    <t xml:space="preserve">27.1</t>
  </si>
  <si>
    <t xml:space="preserve">FNDE602</t>
  </si>
  <si>
    <t xml:space="preserve">LIMPEZA GROSSA DE OBRA (M2)</t>
  </si>
  <si>
    <t xml:space="preserve">27.2</t>
  </si>
  <si>
    <t xml:space="preserve">FNDE601</t>
  </si>
  <si>
    <t xml:space="preserve">LIMPEZA FINAL DE OBRA (M2)</t>
  </si>
  <si>
    <t xml:space="preserve">27.3</t>
  </si>
  <si>
    <t xml:space="preserve">FNDE560</t>
  </si>
  <si>
    <t xml:space="preserve">FORNECIMENTO E INSTALAÇÃO DE PLACA DE INAUGURAÇÃO EM AÇO INOX - 500 X 700 MM (UN)</t>
  </si>
  <si>
    <t xml:space="preserve">27.4</t>
  </si>
  <si>
    <t xml:space="preserve">LIMPEXT</t>
  </si>
  <si>
    <t xml:space="preserve">LIMPEZA ÁREAS EXTERNAS</t>
  </si>
  <si>
    <t xml:space="preserve">TOTAL DO ORÇAMENTO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</si>
</sst>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R$-416]\ #,##0.00;[RED]\-[$R$-416]\ #,##0.00"/>
    <numFmt numFmtId="166" formatCode="0.00"/>
    <numFmt numFmtId="167" formatCode="0.00%"/>
    <numFmt numFmtId="168" formatCode="dd/mm/yyyy"/>
    <numFmt numFmtId="169" formatCode="@"/>
    <numFmt numFmtId="170" formatCode="#,##0.00;\(#,##0.00\)"/>
    <numFmt numFmtId="171" formatCode="#,##0.00"/>
    <numFmt numFmtId="172" formatCode="* #,##0.00\ ;* \(#,##0.00\);* \-#\ ;@\ "/>
    <numFmt numFmtId="173" formatCode="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8"/>
      <color rgb="FF000000"/>
      <name val="Calibri"/>
      <family val="2"/>
      <charset val="1"/>
    </font>
    <font>
      <b val="true"/>
      <i val="true"/>
      <sz val="14"/>
      <color rgb="FF000000"/>
      <name val="Arial"/>
      <family val="2"/>
      <charset val="1"/>
    </font>
    <font>
      <u val="single"/>
      <sz val="8"/>
      <color rgb="FF000000"/>
      <name val="Calibri"/>
      <family val="2"/>
      <charset val="1"/>
    </font>
    <font>
      <i val="true"/>
      <sz val="8"/>
      <color rgb="FF000000"/>
      <name val="Calibri"/>
      <family val="2"/>
      <charset val="1"/>
    </font>
    <font>
      <b val="true"/>
      <i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i val="true"/>
      <sz val="8"/>
      <color rgb="FF000000"/>
      <name val="Calibri"/>
      <family val="0"/>
      <charset val="1"/>
    </font>
    <font>
      <sz val="8"/>
      <color rgb="FFFFFFFF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860D"/>
        <bgColor rgb="FFFF972F"/>
      </patternFill>
    </fill>
    <fill>
      <patternFill patternType="solid">
        <fgColor rgb="FFFF972F"/>
        <bgColor rgb="FFFF860D"/>
      </patternFill>
    </fill>
    <fill>
      <patternFill patternType="solid">
        <fgColor rgb="FFE6E6E6"/>
        <bgColor rgb="FFDDDDDD"/>
      </patternFill>
    </fill>
    <fill>
      <patternFill patternType="solid">
        <fgColor rgb="FFBFBFBF"/>
        <bgColor rgb="FFCCCCCC"/>
      </patternFill>
    </fill>
    <fill>
      <patternFill patternType="solid">
        <fgColor rgb="FFD9D9D9"/>
        <bgColor rgb="FFDDDDDD"/>
      </patternFill>
    </fill>
    <fill>
      <patternFill patternType="solid">
        <fgColor rgb="FFCCCCCC"/>
        <bgColor rgb="FFBFBFBF"/>
      </patternFill>
    </fill>
    <fill>
      <patternFill patternType="solid">
        <fgColor rgb="FFB2B2B2"/>
        <bgColor rgb="FFBFBFBF"/>
      </patternFill>
    </fill>
    <fill>
      <patternFill patternType="solid">
        <fgColor rgb="FFDDDDDD"/>
        <bgColor rgb="FFD9D9D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0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6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6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6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6" fillId="6" borderId="4" xfId="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9" fontId="6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6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6" borderId="3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5" fontId="6" fillId="6" borderId="3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5" xfId="0" applyFont="true" applyBorder="true" applyAlignment="true" applyProtection="true">
      <alignment horizontal="justify" vertical="center" textRotation="0" wrapText="true" indent="0" shrinkToFit="false" readingOrder="1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2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6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6" fillId="6" borderId="3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7" borderId="5" xfId="0" applyFont="true" applyBorder="true" applyAlignment="true" applyProtection="true">
      <alignment horizontal="justify" vertical="center" textRotation="0" wrapText="true" indent="0" shrinkToFit="false" readingOrder="1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7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6" borderId="3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1" fillId="2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7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7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6" fillId="7" borderId="4" xfId="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9" fontId="6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7" borderId="3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5" fontId="6" fillId="7" borderId="3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72" fontId="6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6" fillId="6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6" fillId="7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7" borderId="4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0" borderId="4" xfId="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6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8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8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6" fillId="8" borderId="4" xfId="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9" fontId="6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8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8" borderId="4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5" fontId="6" fillId="8" borderId="3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1" fillId="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1" fillId="7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2" fontId="6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6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9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9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6" fillId="6" borderId="4" xfId="0" applyFont="true" applyBorder="true" applyAlignment="true" applyProtection="true">
      <alignment horizontal="general" vertical="center" textRotation="0" wrapText="false" indent="0" shrinkToFit="false" readingOrder="1"/>
      <protection locked="true" hidden="false"/>
    </xf>
    <xf numFmtId="169" fontId="6" fillId="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9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9" borderId="3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5" fontId="6" fillId="9" borderId="3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9" fontId="6" fillId="7" borderId="4" xfId="0" applyFont="true" applyBorder="true" applyAlignment="true" applyProtection="true">
      <alignment horizontal="general" vertical="center" textRotation="0" wrapText="false" indent="0" shrinkToFit="false" readingOrder="1"/>
      <protection locked="true" hidden="false"/>
    </xf>
    <xf numFmtId="164" fontId="11" fillId="7" borderId="5" xfId="0" applyFont="true" applyBorder="true" applyAlignment="true" applyProtection="true">
      <alignment horizontal="justify" vertical="center" textRotation="0" wrapText="true" indent="0" shrinkToFit="false" readingOrder="1"/>
      <protection locked="true" hidden="false"/>
    </xf>
    <xf numFmtId="170" fontId="6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5" fontId="6" fillId="6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 readingOrder="1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 readingOrder="1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1" fontId="11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 readingOrder="1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6E6E6"/>
      <rgbColor rgb="FFCCFFFF"/>
      <rgbColor rgb="FF660066"/>
      <rgbColor rgb="FFFF972F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860D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W82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M12" activeCellId="0" sqref="M1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8.21"/>
    <col collapsed="false" customWidth="true" hidden="false" outlineLevel="0" max="5" min="5" style="1" width="43.92"/>
    <col collapsed="false" customWidth="false" hidden="false" outlineLevel="0" max="9" min="8" style="2" width="11.53"/>
    <col collapsed="false" customWidth="true" hidden="false" outlineLevel="0" max="19" min="19" style="3" width="15.06"/>
  </cols>
  <sheetData>
    <row r="1" customFormat="false" ht="12.8" hidden="false" customHeight="fals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Format="false" ht="12.8" hidden="false" customHeight="false" outlineLevel="0" collapsed="false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false" ht="12.8" hidden="false" customHeight="false" outlineLevel="0" collapsed="false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customFormat="false" ht="12.8" hidden="false" customHeight="false" outlineLevel="0" collapsed="false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="5" customFormat="true" ht="111.15" hidden="false" customHeight="true" outlineLevel="0" collapsed="false">
      <c r="B5" s="6"/>
      <c r="C5" s="7" t="s">
        <v>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V5" s="1"/>
      <c r="W5" s="1"/>
    </row>
    <row r="6" customFormat="false" ht="12.8" hidden="false" customHeight="false" outlineLevel="0" collapsed="false">
      <c r="B6" s="6"/>
      <c r="C6" s="8"/>
      <c r="D6" s="8"/>
      <c r="E6" s="8"/>
      <c r="F6" s="8"/>
      <c r="G6" s="8"/>
      <c r="H6" s="8"/>
      <c r="I6" s="8"/>
      <c r="J6" s="8"/>
      <c r="K6" s="9"/>
      <c r="L6" s="9"/>
      <c r="M6" s="9"/>
      <c r="N6" s="9"/>
      <c r="O6" s="9"/>
      <c r="P6" s="9"/>
      <c r="Q6" s="9"/>
      <c r="R6" s="9"/>
      <c r="S6" s="10"/>
    </row>
    <row r="7" customFormat="false" ht="12.8" hidden="false" customHeight="false" outlineLevel="0" collapsed="false">
      <c r="B7" s="11" t="s">
        <v>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</row>
    <row r="8" customFormat="false" ht="12.8" hidden="false" customHeight="true" outlineLevel="0" collapsed="false">
      <c r="B8" s="13" t="s">
        <v>3</v>
      </c>
      <c r="C8" s="14" t="s">
        <v>4</v>
      </c>
      <c r="D8" s="14"/>
      <c r="E8" s="14"/>
      <c r="F8" s="15" t="s">
        <v>5</v>
      </c>
      <c r="G8" s="14" t="s">
        <v>6</v>
      </c>
      <c r="H8" s="14"/>
      <c r="I8" s="14"/>
      <c r="J8" s="14"/>
      <c r="K8" s="16" t="s">
        <v>7</v>
      </c>
      <c r="L8" s="17" t="s">
        <v>8</v>
      </c>
      <c r="M8" s="16"/>
      <c r="N8" s="16"/>
      <c r="O8" s="16"/>
      <c r="P8" s="16" t="s">
        <v>9</v>
      </c>
      <c r="Q8" s="18" t="s">
        <v>10</v>
      </c>
      <c r="R8" s="19" t="s">
        <v>11</v>
      </c>
      <c r="S8" s="20" t="n">
        <v>0.244410964276538</v>
      </c>
    </row>
    <row r="9" customFormat="false" ht="12.8" hidden="false" customHeight="true" outlineLevel="0" collapsed="false">
      <c r="B9" s="21" t="s">
        <v>12</v>
      </c>
      <c r="C9" s="21" t="s">
        <v>13</v>
      </c>
      <c r="D9" s="21" t="s">
        <v>14</v>
      </c>
      <c r="E9" s="22" t="s">
        <v>15</v>
      </c>
      <c r="F9" s="21" t="s">
        <v>16</v>
      </c>
      <c r="G9" s="23" t="s">
        <v>17</v>
      </c>
      <c r="H9" s="24" t="s">
        <v>18</v>
      </c>
      <c r="I9" s="24"/>
      <c r="J9" s="24"/>
      <c r="K9" s="24" t="s">
        <v>19</v>
      </c>
      <c r="L9" s="24"/>
      <c r="M9" s="24"/>
      <c r="N9" s="24" t="s">
        <v>20</v>
      </c>
      <c r="O9" s="24"/>
      <c r="P9" s="24"/>
      <c r="Q9" s="24" t="s">
        <v>21</v>
      </c>
      <c r="R9" s="24"/>
      <c r="S9" s="24"/>
    </row>
    <row r="10" customFormat="false" ht="17.9" hidden="false" customHeight="false" outlineLevel="0" collapsed="false">
      <c r="B10" s="21"/>
      <c r="C10" s="21"/>
      <c r="D10" s="21"/>
      <c r="E10" s="22"/>
      <c r="F10" s="21"/>
      <c r="G10" s="23"/>
      <c r="H10" s="24" t="s">
        <v>22</v>
      </c>
      <c r="I10" s="24" t="s">
        <v>23</v>
      </c>
      <c r="J10" s="25" t="s">
        <v>24</v>
      </c>
      <c r="K10" s="24" t="s">
        <v>25</v>
      </c>
      <c r="L10" s="24" t="s">
        <v>23</v>
      </c>
      <c r="M10" s="25" t="s">
        <v>24</v>
      </c>
      <c r="N10" s="24" t="s">
        <v>22</v>
      </c>
      <c r="O10" s="24" t="s">
        <v>23</v>
      </c>
      <c r="P10" s="25" t="s">
        <v>24</v>
      </c>
      <c r="Q10" s="24" t="s">
        <v>25</v>
      </c>
      <c r="R10" s="24" t="s">
        <v>23</v>
      </c>
      <c r="S10" s="26" t="s">
        <v>24</v>
      </c>
    </row>
    <row r="11" customFormat="false" ht="12.8" hidden="false" customHeight="false" outlineLevel="0" collapsed="false">
      <c r="B11" s="24"/>
      <c r="C11" s="24"/>
      <c r="D11" s="24"/>
      <c r="E11" s="24"/>
      <c r="F11" s="24"/>
      <c r="G11" s="24"/>
      <c r="H11" s="24"/>
      <c r="I11" s="24"/>
      <c r="J11" s="25"/>
      <c r="K11" s="27"/>
      <c r="L11" s="27"/>
      <c r="M11" s="28"/>
      <c r="N11" s="27"/>
      <c r="O11" s="27"/>
      <c r="P11" s="28"/>
      <c r="Q11" s="27"/>
      <c r="R11" s="27"/>
      <c r="S11" s="26" t="n">
        <f aca="false">SUM(S12+S27+S36+S41+S66+S112+S130+S186+S193+S199+S215+S249+S275+S326+S349+S434+S503+S642+S680+S687+S711+S724+S736+S772+S785+S813+S815+S821+S17)</f>
        <v>8028740.26</v>
      </c>
    </row>
    <row r="12" customFormat="false" ht="12.8" hidden="false" customHeight="false" outlineLevel="0" collapsed="false">
      <c r="B12" s="29" t="n">
        <v>1</v>
      </c>
      <c r="C12" s="30"/>
      <c r="D12" s="31"/>
      <c r="E12" s="32" t="s">
        <v>26</v>
      </c>
      <c r="F12" s="33"/>
      <c r="G12" s="31"/>
      <c r="H12" s="31"/>
      <c r="I12" s="31"/>
      <c r="J12" s="34"/>
      <c r="K12" s="35" t="n">
        <f aca="false">SUM(K13:K16)</f>
        <v>96450.8443999999</v>
      </c>
      <c r="L12" s="35" t="n">
        <f aca="false">SUM(L13:L16)</f>
        <v>943590.0396</v>
      </c>
      <c r="M12" s="35" t="n">
        <f aca="false">SUM(M13:M16)</f>
        <v>1040040.884</v>
      </c>
      <c r="N12" s="35"/>
      <c r="O12" s="35"/>
      <c r="P12" s="35"/>
      <c r="Q12" s="35" t="n">
        <f aca="false">SUM(Q13:Q16)</f>
        <v>120024.49</v>
      </c>
      <c r="R12" s="35" t="n">
        <f aca="false">SUM(R13:R16)</f>
        <v>1174213.79</v>
      </c>
      <c r="S12" s="36" t="n">
        <f aca="false">SUM(S13:S16)</f>
        <v>1294238.28</v>
      </c>
    </row>
    <row r="13" customFormat="false" ht="12.8" hidden="false" customHeight="false" outlineLevel="0" collapsed="false">
      <c r="B13" s="37" t="s">
        <v>27</v>
      </c>
      <c r="C13" s="37" t="s">
        <v>28</v>
      </c>
      <c r="D13" s="38" t="s">
        <v>29</v>
      </c>
      <c r="E13" s="39" t="s">
        <v>30</v>
      </c>
      <c r="F13" s="40" t="s">
        <v>16</v>
      </c>
      <c r="G13" s="41" t="n">
        <v>1</v>
      </c>
      <c r="H13" s="42" t="n">
        <v>79748.5199999999</v>
      </c>
      <c r="I13" s="43" t="n">
        <v>939026.58</v>
      </c>
      <c r="J13" s="44" t="n">
        <f aca="false">H13+I13</f>
        <v>1018775.1</v>
      </c>
      <c r="K13" s="45" t="n">
        <f aca="false">G13*H13</f>
        <v>79748.5199999999</v>
      </c>
      <c r="L13" s="45" t="n">
        <f aca="false">G13*I13</f>
        <v>939026.58</v>
      </c>
      <c r="M13" s="46" t="n">
        <f aca="false">G13*J13</f>
        <v>1018775.1</v>
      </c>
      <c r="N13" s="46" t="n">
        <f aca="false">ROUND(G13*H13,0)</f>
        <v>79749</v>
      </c>
      <c r="O13" s="46" t="n">
        <f aca="false">ROUND(G13*I13,0)</f>
        <v>939027</v>
      </c>
      <c r="P13" s="46" t="n">
        <f aca="false">(N13+O13)</f>
        <v>1018776</v>
      </c>
      <c r="Q13" s="45" t="n">
        <f aca="false">ROUND(G13*(H13+(H13*$S$8)),2)</f>
        <v>99239.93</v>
      </c>
      <c r="R13" s="45" t="n">
        <f aca="false">ROUND(G13*(I13+(I13*$S$8)),2)</f>
        <v>1168534.97</v>
      </c>
      <c r="S13" s="47" t="n">
        <f aca="false">Q13+R13</f>
        <v>1267774.9</v>
      </c>
    </row>
    <row r="14" customFormat="false" ht="17.9" hidden="false" customHeight="false" outlineLevel="0" collapsed="false">
      <c r="B14" s="37" t="s">
        <v>31</v>
      </c>
      <c r="C14" s="37" t="s">
        <v>32</v>
      </c>
      <c r="D14" s="38" t="n">
        <v>103689</v>
      </c>
      <c r="E14" s="39" t="s">
        <v>33</v>
      </c>
      <c r="F14" s="40" t="s">
        <v>34</v>
      </c>
      <c r="G14" s="41" t="n">
        <v>6.48</v>
      </c>
      <c r="H14" s="42" t="n">
        <v>277.13</v>
      </c>
      <c r="I14" s="43" t="n">
        <v>31.22</v>
      </c>
      <c r="J14" s="44" t="n">
        <f aca="false">H14+I14</f>
        <v>308.35</v>
      </c>
      <c r="K14" s="45" t="n">
        <f aca="false">G14*H14</f>
        <v>1795.8024</v>
      </c>
      <c r="L14" s="45" t="n">
        <f aca="false">G14*I14</f>
        <v>202.3056</v>
      </c>
      <c r="M14" s="46" t="n">
        <f aca="false">G14*J14</f>
        <v>1998.108</v>
      </c>
      <c r="N14" s="46" t="n">
        <f aca="false">ROUND(G14*H14,0)</f>
        <v>1796</v>
      </c>
      <c r="O14" s="46" t="n">
        <f aca="false">ROUND(G14*I14,0)</f>
        <v>202</v>
      </c>
      <c r="P14" s="46" t="n">
        <f aca="false">(N14+O14)</f>
        <v>1998</v>
      </c>
      <c r="Q14" s="45" t="n">
        <f aca="false">ROUND(G14*(H14+(H14*$S$8)),2)</f>
        <v>2234.72</v>
      </c>
      <c r="R14" s="45" t="n">
        <f aca="false">ROUND(G14*(I14+(I14*$S$8)),2)</f>
        <v>251.75</v>
      </c>
      <c r="S14" s="47" t="n">
        <f aca="false">Q14+R14</f>
        <v>2486.47</v>
      </c>
    </row>
    <row r="15" customFormat="false" ht="12.8" hidden="false" customHeight="false" outlineLevel="0" collapsed="false">
      <c r="B15" s="37" t="s">
        <v>35</v>
      </c>
      <c r="C15" s="37" t="s">
        <v>28</v>
      </c>
      <c r="D15" s="38" t="s">
        <v>36</v>
      </c>
      <c r="E15" s="39" t="s">
        <v>37</v>
      </c>
      <c r="F15" s="40" t="s">
        <v>34</v>
      </c>
      <c r="G15" s="41" t="n">
        <v>260.8</v>
      </c>
      <c r="H15" s="42" t="n">
        <v>51.99</v>
      </c>
      <c r="I15" s="43" t="n">
        <v>16.08</v>
      </c>
      <c r="J15" s="44" t="n">
        <f aca="false">H15+I15</f>
        <v>68.07</v>
      </c>
      <c r="K15" s="45" t="n">
        <f aca="false">G15*H15</f>
        <v>13558.992</v>
      </c>
      <c r="L15" s="45" t="n">
        <f aca="false">G15*I15</f>
        <v>4193.664</v>
      </c>
      <c r="M15" s="46" t="n">
        <f aca="false">G15*J15</f>
        <v>17752.656</v>
      </c>
      <c r="N15" s="46" t="n">
        <f aca="false">ROUND(G15*H15,0)</f>
        <v>13559</v>
      </c>
      <c r="O15" s="46" t="n">
        <f aca="false">ROUND(G15*I15,0)</f>
        <v>4194</v>
      </c>
      <c r="P15" s="46" t="n">
        <f aca="false">(N15+O15)</f>
        <v>17753</v>
      </c>
      <c r="Q15" s="45" t="n">
        <f aca="false">ROUND(G15*(H15+(H15*$S$8)),2)</f>
        <v>16872.96</v>
      </c>
      <c r="R15" s="45" t="n">
        <f aca="false">ROUND(G15*(I15+(I15*$S$8)),2)</f>
        <v>5218.64</v>
      </c>
      <c r="S15" s="47" t="n">
        <f aca="false">Q15+R15</f>
        <v>22091.6</v>
      </c>
    </row>
    <row r="16" customFormat="false" ht="17.9" hidden="false" customHeight="false" outlineLevel="0" collapsed="false">
      <c r="B16" s="37" t="s">
        <v>38</v>
      </c>
      <c r="C16" s="37" t="s">
        <v>28</v>
      </c>
      <c r="D16" s="38" t="s">
        <v>39</v>
      </c>
      <c r="E16" s="39" t="s">
        <v>40</v>
      </c>
      <c r="F16" s="40" t="s">
        <v>16</v>
      </c>
      <c r="G16" s="41" t="n">
        <v>1</v>
      </c>
      <c r="H16" s="42" t="n">
        <v>1347.53</v>
      </c>
      <c r="I16" s="43" t="n">
        <v>167.49</v>
      </c>
      <c r="J16" s="44" t="n">
        <f aca="false">H16+I16</f>
        <v>1515.02</v>
      </c>
      <c r="K16" s="45" t="n">
        <f aca="false">G16*H16</f>
        <v>1347.53</v>
      </c>
      <c r="L16" s="45" t="n">
        <f aca="false">G16*I16</f>
        <v>167.49</v>
      </c>
      <c r="M16" s="46" t="n">
        <f aca="false">G16*J16</f>
        <v>1515.02</v>
      </c>
      <c r="N16" s="46" t="n">
        <f aca="false">ROUND(G16*H16,0)</f>
        <v>1348</v>
      </c>
      <c r="O16" s="46" t="n">
        <f aca="false">ROUND(G16*I16,0)</f>
        <v>167</v>
      </c>
      <c r="P16" s="46" t="n">
        <f aca="false">(N16+O16)</f>
        <v>1515</v>
      </c>
      <c r="Q16" s="45" t="n">
        <f aca="false">ROUND(G16*(H16+(H16*$S$8)),2)</f>
        <v>1676.88</v>
      </c>
      <c r="R16" s="45" t="n">
        <f aca="false">ROUND(G16*(I16+(I16*$S$8)),2)</f>
        <v>208.43</v>
      </c>
      <c r="S16" s="47" t="n">
        <f aca="false">Q16+R16</f>
        <v>1885.31</v>
      </c>
    </row>
    <row r="17" customFormat="false" ht="12.8" hidden="false" customHeight="false" outlineLevel="0" collapsed="false">
      <c r="B17" s="29" t="n">
        <v>2</v>
      </c>
      <c r="C17" s="30"/>
      <c r="D17" s="31"/>
      <c r="E17" s="32" t="s">
        <v>41</v>
      </c>
      <c r="F17" s="33"/>
      <c r="G17" s="31"/>
      <c r="H17" s="31"/>
      <c r="I17" s="31"/>
      <c r="J17" s="48"/>
      <c r="K17" s="49"/>
      <c r="L17" s="49"/>
      <c r="M17" s="49"/>
      <c r="N17" s="49"/>
      <c r="O17" s="49"/>
      <c r="P17" s="49"/>
      <c r="Q17" s="49"/>
      <c r="R17" s="49"/>
      <c r="S17" s="36" t="n">
        <f aca="false">SUM(S18+S24)</f>
        <v>96222.44</v>
      </c>
    </row>
    <row r="18" s="50" customFormat="true" ht="12.8" hidden="false" customHeight="false" outlineLevel="0" collapsed="false">
      <c r="B18" s="51" t="s">
        <v>42</v>
      </c>
      <c r="C18" s="51"/>
      <c r="D18" s="52"/>
      <c r="E18" s="53" t="s">
        <v>43</v>
      </c>
      <c r="F18" s="54"/>
      <c r="G18" s="55"/>
      <c r="H18" s="56"/>
      <c r="I18" s="57"/>
      <c r="J18" s="58"/>
      <c r="K18" s="49" t="n">
        <f aca="false">SUM(K19:K23)</f>
        <v>59501.985625</v>
      </c>
      <c r="L18" s="49" t="n">
        <f aca="false">SUM(L19:L23)</f>
        <v>14636.1</v>
      </c>
      <c r="M18" s="49" t="n">
        <f aca="false">SUM(M19:M23)</f>
        <v>74138.085625</v>
      </c>
      <c r="N18" s="49"/>
      <c r="O18" s="49"/>
      <c r="P18" s="49"/>
      <c r="Q18" s="49" t="n">
        <f aca="false">SUM(Q19:Q23)</f>
        <v>74044.91</v>
      </c>
      <c r="R18" s="49" t="n">
        <f aca="false">SUM(R19:R23)</f>
        <v>18213.32</v>
      </c>
      <c r="S18" s="36" t="n">
        <f aca="false">SUM(S19:S23)</f>
        <v>92258.23</v>
      </c>
      <c r="V18" s="1"/>
      <c r="W18" s="1"/>
    </row>
    <row r="19" customFormat="false" ht="34.3" hidden="false" customHeight="false" outlineLevel="0" collapsed="false">
      <c r="B19" s="37" t="s">
        <v>44</v>
      </c>
      <c r="C19" s="37" t="s">
        <v>32</v>
      </c>
      <c r="D19" s="38" t="n">
        <v>100976</v>
      </c>
      <c r="E19" s="39" t="s">
        <v>45</v>
      </c>
      <c r="F19" s="40" t="s">
        <v>46</v>
      </c>
      <c r="G19" s="41" t="n">
        <v>4667</v>
      </c>
      <c r="H19" s="59" t="n">
        <v>7.81</v>
      </c>
      <c r="I19" s="43" t="n">
        <v>1.07</v>
      </c>
      <c r="J19" s="44" t="n">
        <f aca="false">H19+I19</f>
        <v>8.88</v>
      </c>
      <c r="K19" s="45" t="n">
        <f aca="false">G19*H19</f>
        <v>36449.27</v>
      </c>
      <c r="L19" s="45" t="n">
        <f aca="false">G19*I19</f>
        <v>4993.69</v>
      </c>
      <c r="M19" s="46" t="n">
        <f aca="false">G19*J19</f>
        <v>41442.96</v>
      </c>
      <c r="N19" s="46" t="n">
        <f aca="false">ROUND(G19*H19,0)</f>
        <v>36449</v>
      </c>
      <c r="O19" s="46" t="n">
        <f aca="false">ROUND(G19*I19,0)</f>
        <v>4994</v>
      </c>
      <c r="P19" s="46" t="n">
        <f aca="false">(N19+O19)</f>
        <v>41443</v>
      </c>
      <c r="Q19" s="45" t="n">
        <f aca="false">ROUND(G19*(H19+(H19*$S$8)),2)</f>
        <v>45357.87</v>
      </c>
      <c r="R19" s="45" t="n">
        <f aca="false">ROUND(G19*(I19+(I19*$S$8)),2)</f>
        <v>6214.2</v>
      </c>
      <c r="S19" s="47" t="n">
        <f aca="false">Q19+R19</f>
        <v>51572.07</v>
      </c>
    </row>
    <row r="20" customFormat="false" ht="17.9" hidden="false" customHeight="false" outlineLevel="0" collapsed="false">
      <c r="B20" s="37" t="s">
        <v>47</v>
      </c>
      <c r="C20" s="37" t="s">
        <v>32</v>
      </c>
      <c r="D20" s="38" t="n">
        <v>100574</v>
      </c>
      <c r="E20" s="39" t="s">
        <v>48</v>
      </c>
      <c r="F20" s="40" t="s">
        <v>46</v>
      </c>
      <c r="G20" s="41" t="n">
        <v>4243.5</v>
      </c>
      <c r="H20" s="59" t="n">
        <v>1.14</v>
      </c>
      <c r="I20" s="43" t="n">
        <v>0.46</v>
      </c>
      <c r="J20" s="44" t="n">
        <f aca="false">H20+I20</f>
        <v>1.6</v>
      </c>
      <c r="K20" s="45" t="n">
        <f aca="false">G20*H20</f>
        <v>4837.59</v>
      </c>
      <c r="L20" s="45" t="n">
        <f aca="false">G20*I20</f>
        <v>1952.01</v>
      </c>
      <c r="M20" s="46" t="n">
        <f aca="false">G20*J20</f>
        <v>6789.6</v>
      </c>
      <c r="N20" s="46" t="n">
        <f aca="false">ROUND(G20*H20,0)</f>
        <v>4838</v>
      </c>
      <c r="O20" s="46" t="n">
        <f aca="false">ROUND(G20*I20,0)</f>
        <v>1952</v>
      </c>
      <c r="P20" s="46" t="n">
        <f aca="false">(N20+O20)</f>
        <v>6790</v>
      </c>
      <c r="Q20" s="45" t="n">
        <f aca="false">ROUND(G20*(H20+(H20*$S$8)),2)</f>
        <v>6019.95</v>
      </c>
      <c r="R20" s="45" t="n">
        <f aca="false">ROUND(G20*(I20+(I20*$S$8)),2)</f>
        <v>2429.1</v>
      </c>
      <c r="S20" s="47" t="n">
        <f aca="false">Q20+R20</f>
        <v>8449.05</v>
      </c>
    </row>
    <row r="21" customFormat="false" ht="34.3" hidden="false" customHeight="false" outlineLevel="0" collapsed="false">
      <c r="B21" s="37" t="s">
        <v>49</v>
      </c>
      <c r="C21" s="37" t="s">
        <v>32</v>
      </c>
      <c r="D21" s="38" t="n">
        <v>5674</v>
      </c>
      <c r="E21" s="39" t="s">
        <v>50</v>
      </c>
      <c r="F21" s="40" t="s">
        <v>51</v>
      </c>
      <c r="G21" s="41" t="n">
        <v>294.6875</v>
      </c>
      <c r="H21" s="59" t="n">
        <v>40.11</v>
      </c>
      <c r="I21" s="43" t="n">
        <v>0</v>
      </c>
      <c r="J21" s="44" t="n">
        <f aca="false">H21+I21</f>
        <v>40.11</v>
      </c>
      <c r="K21" s="45" t="n">
        <f aca="false">G21*H21</f>
        <v>11819.915625</v>
      </c>
      <c r="L21" s="45" t="n">
        <f aca="false">G21*I21</f>
        <v>0</v>
      </c>
      <c r="M21" s="46" t="n">
        <f aca="false">G21*J21</f>
        <v>11819.915625</v>
      </c>
      <c r="N21" s="46" t="n">
        <f aca="false">ROUND(G21*H21,0)</f>
        <v>11820</v>
      </c>
      <c r="O21" s="46" t="n">
        <f aca="false">ROUND(G21*I21,0)</f>
        <v>0</v>
      </c>
      <c r="P21" s="46" t="n">
        <f aca="false">(N21+O21)</f>
        <v>11820</v>
      </c>
      <c r="Q21" s="45" t="n">
        <f aca="false">ROUND(G21*(H21+(H21*$S$8)),2)</f>
        <v>14708.83</v>
      </c>
      <c r="R21" s="45" t="n">
        <f aca="false">ROUND(G21*(I21+(I21*$S$8)),2)</f>
        <v>0</v>
      </c>
      <c r="S21" s="47" t="n">
        <f aca="false">Q21+R21</f>
        <v>14708.83</v>
      </c>
    </row>
    <row r="22" customFormat="false" ht="26.1" hidden="false" customHeight="false" outlineLevel="0" collapsed="false">
      <c r="B22" s="37" t="s">
        <v>52</v>
      </c>
      <c r="C22" s="37" t="s">
        <v>28</v>
      </c>
      <c r="D22" s="38" t="s">
        <v>53</v>
      </c>
      <c r="E22" s="39" t="s">
        <v>54</v>
      </c>
      <c r="F22" s="40" t="s">
        <v>55</v>
      </c>
      <c r="G22" s="41" t="n">
        <v>335</v>
      </c>
      <c r="H22" s="59" t="n">
        <v>0.37</v>
      </c>
      <c r="I22" s="43" t="n">
        <v>3.66</v>
      </c>
      <c r="J22" s="44" t="n">
        <f aca="false">H22+I22</f>
        <v>4.03</v>
      </c>
      <c r="K22" s="45" t="n">
        <f aca="false">G22*H22</f>
        <v>123.95</v>
      </c>
      <c r="L22" s="45" t="n">
        <f aca="false">G22*I22</f>
        <v>1226.1</v>
      </c>
      <c r="M22" s="46" t="n">
        <f aca="false">G22*J22</f>
        <v>1350.05</v>
      </c>
      <c r="N22" s="46" t="n">
        <f aca="false">ROUND(G22*H22,0)</f>
        <v>124</v>
      </c>
      <c r="O22" s="46" t="n">
        <f aca="false">ROUND(G22*I22,0)</f>
        <v>1226</v>
      </c>
      <c r="P22" s="46" t="n">
        <f aca="false">(N22+O22)</f>
        <v>1350</v>
      </c>
      <c r="Q22" s="45" t="n">
        <f aca="false">ROUND(G22*(H22+(H22*$S$8)),2)</f>
        <v>154.24</v>
      </c>
      <c r="R22" s="45" t="n">
        <f aca="false">ROUND(G22*(I22+(I22*$S$8)),2)</f>
        <v>1525.77</v>
      </c>
      <c r="S22" s="47" t="n">
        <f aca="false">Q22+R22</f>
        <v>1680.01</v>
      </c>
    </row>
    <row r="23" customFormat="false" ht="26.1" hidden="false" customHeight="false" outlineLevel="0" collapsed="false">
      <c r="B23" s="37" t="s">
        <v>56</v>
      </c>
      <c r="C23" s="37" t="s">
        <v>32</v>
      </c>
      <c r="D23" s="38" t="n">
        <v>99059</v>
      </c>
      <c r="E23" s="39" t="s">
        <v>57</v>
      </c>
      <c r="F23" s="40" t="s">
        <v>55</v>
      </c>
      <c r="G23" s="41" t="n">
        <v>254</v>
      </c>
      <c r="H23" s="59" t="n">
        <v>24.69</v>
      </c>
      <c r="I23" s="43" t="n">
        <v>25.45</v>
      </c>
      <c r="J23" s="44" t="n">
        <f aca="false">H23+I23</f>
        <v>50.14</v>
      </c>
      <c r="K23" s="45" t="n">
        <f aca="false">G23*H23</f>
        <v>6271.26</v>
      </c>
      <c r="L23" s="45" t="n">
        <f aca="false">G23*I23</f>
        <v>6464.3</v>
      </c>
      <c r="M23" s="46" t="n">
        <f aca="false">G23*J23</f>
        <v>12735.56</v>
      </c>
      <c r="N23" s="46" t="n">
        <f aca="false">ROUND(G23*H23,0)</f>
        <v>6271</v>
      </c>
      <c r="O23" s="46" t="n">
        <f aca="false">ROUND(G23*I23,0)</f>
        <v>6464</v>
      </c>
      <c r="P23" s="46" t="n">
        <f aca="false">(N23+O23)</f>
        <v>12735</v>
      </c>
      <c r="Q23" s="45" t="n">
        <f aca="false">ROUND(G23*(H23+(H23*$S$8)),2)</f>
        <v>7804.02</v>
      </c>
      <c r="R23" s="45" t="n">
        <f aca="false">ROUND(G23*(I23+(I23*$S$8)),2)</f>
        <v>8044.25</v>
      </c>
      <c r="S23" s="47" t="n">
        <f aca="false">Q23+R23</f>
        <v>15848.27</v>
      </c>
    </row>
    <row r="24" s="50" customFormat="true" ht="12.8" hidden="false" customHeight="false" outlineLevel="0" collapsed="false">
      <c r="B24" s="51" t="s">
        <v>58</v>
      </c>
      <c r="C24" s="51"/>
      <c r="D24" s="52"/>
      <c r="E24" s="53" t="s">
        <v>59</v>
      </c>
      <c r="F24" s="54"/>
      <c r="G24" s="55"/>
      <c r="H24" s="56"/>
      <c r="I24" s="57"/>
      <c r="J24" s="58"/>
      <c r="K24" s="49" t="n">
        <f aca="false">SUM(K25:K26)</f>
        <v>3002.01504</v>
      </c>
      <c r="L24" s="49" t="n">
        <f aca="false">SUM(L25:L26)</f>
        <v>183.6</v>
      </c>
      <c r="M24" s="49" t="n">
        <f aca="false">SUM(M25:M26)</f>
        <v>3185.61504</v>
      </c>
      <c r="N24" s="49"/>
      <c r="O24" s="49"/>
      <c r="P24" s="49"/>
      <c r="Q24" s="49" t="n">
        <f aca="false">SUM(Q25:Q26)</f>
        <v>3735.74</v>
      </c>
      <c r="R24" s="49" t="n">
        <f aca="false">SUM(R25:R26)</f>
        <v>228.47</v>
      </c>
      <c r="S24" s="36" t="n">
        <f aca="false">SUM(S25:S26)</f>
        <v>3964.21</v>
      </c>
      <c r="V24" s="1"/>
      <c r="W24" s="1"/>
    </row>
    <row r="25" customFormat="false" ht="17.9" hidden="false" customHeight="false" outlineLevel="0" collapsed="false">
      <c r="B25" s="37" t="s">
        <v>60</v>
      </c>
      <c r="C25" s="37" t="s">
        <v>32</v>
      </c>
      <c r="D25" s="38" t="n">
        <v>98510</v>
      </c>
      <c r="E25" s="39" t="s">
        <v>61</v>
      </c>
      <c r="F25" s="40" t="s">
        <v>16</v>
      </c>
      <c r="G25" s="41" t="n">
        <v>12</v>
      </c>
      <c r="H25" s="59" t="n">
        <v>47.75</v>
      </c>
      <c r="I25" s="43" t="n">
        <v>15.3</v>
      </c>
      <c r="J25" s="44" t="n">
        <f aca="false">H25+I25</f>
        <v>63.05</v>
      </c>
      <c r="K25" s="45" t="n">
        <f aca="false">G25*H25</f>
        <v>573</v>
      </c>
      <c r="L25" s="45" t="n">
        <f aca="false">G25*I25</f>
        <v>183.6</v>
      </c>
      <c r="M25" s="46" t="n">
        <f aca="false">G25*J25</f>
        <v>756.6</v>
      </c>
      <c r="N25" s="46" t="n">
        <f aca="false">ROUND(G25*H25,0)</f>
        <v>573</v>
      </c>
      <c r="O25" s="46" t="n">
        <f aca="false">ROUND(G25*I25,0)</f>
        <v>184</v>
      </c>
      <c r="P25" s="46" t="n">
        <f aca="false">(N25+O25)</f>
        <v>757</v>
      </c>
      <c r="Q25" s="45" t="n">
        <f aca="false">ROUND(G25*(H25+(H25*$S$8)),2)</f>
        <v>713.05</v>
      </c>
      <c r="R25" s="45" t="n">
        <f aca="false">ROUND(G25*(I25+(I25*$S$8)),2)</f>
        <v>228.47</v>
      </c>
      <c r="S25" s="47" t="n">
        <f aca="false">Q25+R25</f>
        <v>941.52</v>
      </c>
    </row>
    <row r="26" customFormat="false" ht="12.8" hidden="false" customHeight="false" outlineLevel="0" collapsed="false">
      <c r="B26" s="37" t="s">
        <v>62</v>
      </c>
      <c r="C26" s="37" t="s">
        <v>32</v>
      </c>
      <c r="D26" s="38" t="n">
        <v>7253</v>
      </c>
      <c r="E26" s="39" t="s">
        <v>63</v>
      </c>
      <c r="F26" s="40" t="s">
        <v>46</v>
      </c>
      <c r="G26" s="41" t="n">
        <v>13.824</v>
      </c>
      <c r="H26" s="59" t="n">
        <v>175.71</v>
      </c>
      <c r="I26" s="43" t="n">
        <v>0</v>
      </c>
      <c r="J26" s="44" t="n">
        <f aca="false">H26+I26</f>
        <v>175.71</v>
      </c>
      <c r="K26" s="45" t="n">
        <f aca="false">G26*H26</f>
        <v>2429.01504</v>
      </c>
      <c r="L26" s="45" t="n">
        <f aca="false">G26*I26</f>
        <v>0</v>
      </c>
      <c r="M26" s="46" t="n">
        <f aca="false">G26*J26</f>
        <v>2429.01504</v>
      </c>
      <c r="N26" s="46" t="n">
        <f aca="false">ROUND(G26*H26,0)</f>
        <v>2429</v>
      </c>
      <c r="O26" s="46" t="n">
        <f aca="false">ROUND(G26*I26,0)</f>
        <v>0</v>
      </c>
      <c r="P26" s="46" t="n">
        <f aca="false">(N26+O26)</f>
        <v>2429</v>
      </c>
      <c r="Q26" s="45" t="n">
        <f aca="false">ROUND(G26*(H26+(H26*$S$8)),2)</f>
        <v>3022.69</v>
      </c>
      <c r="R26" s="45" t="n">
        <f aca="false">ROUND(G26*(I26+(I26*$S$8)),2)</f>
        <v>0</v>
      </c>
      <c r="S26" s="47" t="n">
        <f aca="false">Q26+R26</f>
        <v>3022.69</v>
      </c>
    </row>
    <row r="27" customFormat="false" ht="12.8" hidden="false" customHeight="false" outlineLevel="0" collapsed="false">
      <c r="B27" s="29" t="n">
        <v>3</v>
      </c>
      <c r="C27" s="30"/>
      <c r="D27" s="31"/>
      <c r="E27" s="32" t="s">
        <v>64</v>
      </c>
      <c r="F27" s="33"/>
      <c r="G27" s="31"/>
      <c r="H27" s="31"/>
      <c r="I27" s="31"/>
      <c r="J27" s="58"/>
      <c r="K27" s="49" t="n">
        <f aca="false">SUM(K28:K35)</f>
        <v>108376.365</v>
      </c>
      <c r="L27" s="49" t="n">
        <f aca="false">SUM(L28:L35)</f>
        <v>1309.85</v>
      </c>
      <c r="M27" s="49" t="n">
        <f aca="false">SUM(M28:M35)</f>
        <v>109686.215</v>
      </c>
      <c r="N27" s="49"/>
      <c r="O27" s="49"/>
      <c r="P27" s="49"/>
      <c r="Q27" s="49" t="n">
        <f aca="false">SUM(Q28:Q35)</f>
        <v>134864.74</v>
      </c>
      <c r="R27" s="49" t="n">
        <f aca="false">SUM(R28:R35)</f>
        <v>1630</v>
      </c>
      <c r="S27" s="36" t="n">
        <f aca="false">SUM(S28:S35)</f>
        <v>136494.74</v>
      </c>
    </row>
    <row r="28" customFormat="false" ht="17.9" hidden="false" customHeight="false" outlineLevel="0" collapsed="false">
      <c r="B28" s="37" t="s">
        <v>65</v>
      </c>
      <c r="C28" s="37" t="s">
        <v>28</v>
      </c>
      <c r="D28" s="38" t="s">
        <v>66</v>
      </c>
      <c r="E28" s="39" t="s">
        <v>67</v>
      </c>
      <c r="F28" s="40" t="s">
        <v>68</v>
      </c>
      <c r="G28" s="41" t="n">
        <v>24</v>
      </c>
      <c r="H28" s="59" t="n">
        <v>1023</v>
      </c>
      <c r="I28" s="43" t="n">
        <v>0</v>
      </c>
      <c r="J28" s="44" t="n">
        <f aca="false">H28+I28</f>
        <v>1023</v>
      </c>
      <c r="K28" s="45" t="n">
        <f aca="false">G28*H28</f>
        <v>24552</v>
      </c>
      <c r="L28" s="45" t="n">
        <f aca="false">G28*I28</f>
        <v>0</v>
      </c>
      <c r="M28" s="46" t="n">
        <f aca="false">G28*J28</f>
        <v>24552</v>
      </c>
      <c r="N28" s="46" t="n">
        <f aca="false">ROUND(G28*H28,0)</f>
        <v>24552</v>
      </c>
      <c r="O28" s="46" t="n">
        <f aca="false">ROUND(G28*I28,0)</f>
        <v>0</v>
      </c>
      <c r="P28" s="46" t="n">
        <f aca="false">(N28+O28)</f>
        <v>24552</v>
      </c>
      <c r="Q28" s="45" t="n">
        <f aca="false">ROUND(G28*(H28+(H28*$S$8)),2)</f>
        <v>30552.78</v>
      </c>
      <c r="R28" s="45" t="n">
        <f aca="false">ROUND(G28*(I28+(I28*$S$8)),2)</f>
        <v>0</v>
      </c>
      <c r="S28" s="47" t="n">
        <f aca="false">Q28+R28</f>
        <v>30552.78</v>
      </c>
    </row>
    <row r="29" customFormat="false" ht="17.9" hidden="false" customHeight="false" outlineLevel="0" collapsed="false">
      <c r="B29" s="37" t="s">
        <v>69</v>
      </c>
      <c r="C29" s="37" t="s">
        <v>28</v>
      </c>
      <c r="D29" s="38" t="s">
        <v>70</v>
      </c>
      <c r="E29" s="39" t="s">
        <v>71</v>
      </c>
      <c r="F29" s="40" t="s">
        <v>68</v>
      </c>
      <c r="G29" s="41" t="n">
        <v>24</v>
      </c>
      <c r="H29" s="59" t="n">
        <v>1598.42</v>
      </c>
      <c r="I29" s="43" t="n">
        <v>0</v>
      </c>
      <c r="J29" s="44" t="n">
        <f aca="false">H29+I29</f>
        <v>1598.42</v>
      </c>
      <c r="K29" s="45" t="n">
        <f aca="false">G29*H29</f>
        <v>38362.08</v>
      </c>
      <c r="L29" s="45" t="n">
        <f aca="false">G29*I29</f>
        <v>0</v>
      </c>
      <c r="M29" s="46" t="n">
        <f aca="false">G29*J29</f>
        <v>38362.08</v>
      </c>
      <c r="N29" s="46" t="n">
        <f aca="false">ROUND(G29*H29,0)</f>
        <v>38362</v>
      </c>
      <c r="O29" s="46" t="n">
        <f aca="false">ROUND(G29*I29,0)</f>
        <v>0</v>
      </c>
      <c r="P29" s="46" t="n">
        <f aca="false">(N29+O29)</f>
        <v>38362</v>
      </c>
      <c r="Q29" s="45" t="n">
        <f aca="false">ROUND(G29*(H29+(H29*$S$8)),2)</f>
        <v>47738.19</v>
      </c>
      <c r="R29" s="45" t="n">
        <f aca="false">ROUND(G29*(I29+(I29*$S$8)),2)</f>
        <v>0</v>
      </c>
      <c r="S29" s="47" t="n">
        <f aca="false">Q29+R29</f>
        <v>47738.19</v>
      </c>
    </row>
    <row r="30" customFormat="false" ht="26.1" hidden="false" customHeight="false" outlineLevel="0" collapsed="false">
      <c r="B30" s="37" t="s">
        <v>72</v>
      </c>
      <c r="C30" s="37" t="s">
        <v>28</v>
      </c>
      <c r="D30" s="38" t="s">
        <v>73</v>
      </c>
      <c r="E30" s="39" t="s">
        <v>74</v>
      </c>
      <c r="F30" s="40" t="s">
        <v>68</v>
      </c>
      <c r="G30" s="41" t="n">
        <v>24</v>
      </c>
      <c r="H30" s="59" t="n">
        <v>1278.75</v>
      </c>
      <c r="I30" s="43" t="n">
        <v>0</v>
      </c>
      <c r="J30" s="44" t="n">
        <f aca="false">H30+I30</f>
        <v>1278.75</v>
      </c>
      <c r="K30" s="45" t="n">
        <f aca="false">G30*H30</f>
        <v>30690</v>
      </c>
      <c r="L30" s="45" t="n">
        <f aca="false">G30*I30</f>
        <v>0</v>
      </c>
      <c r="M30" s="46" t="n">
        <f aca="false">G30*J30</f>
        <v>30690</v>
      </c>
      <c r="N30" s="46" t="n">
        <f aca="false">ROUND(G30*H30,0)</f>
        <v>30690</v>
      </c>
      <c r="O30" s="46" t="n">
        <f aca="false">ROUND(G30*I30,0)</f>
        <v>0</v>
      </c>
      <c r="P30" s="46" t="n">
        <f aca="false">(N30+O30)</f>
        <v>30690</v>
      </c>
      <c r="Q30" s="45" t="n">
        <f aca="false">ROUND(G30*(H30+(H30*$S$8)),2)</f>
        <v>38190.97</v>
      </c>
      <c r="R30" s="45" t="n">
        <f aca="false">ROUND(G30*(I30+(I30*$S$8)),2)</f>
        <v>0</v>
      </c>
      <c r="S30" s="47" t="n">
        <f aca="false">Q30+R30</f>
        <v>38190.97</v>
      </c>
    </row>
    <row r="31" customFormat="false" ht="17.9" hidden="false" customHeight="false" outlineLevel="0" collapsed="false">
      <c r="B31" s="37" t="s">
        <v>75</v>
      </c>
      <c r="C31" s="37" t="s">
        <v>28</v>
      </c>
      <c r="D31" s="38" t="s">
        <v>76</v>
      </c>
      <c r="E31" s="39" t="s">
        <v>77</v>
      </c>
      <c r="F31" s="40" t="s">
        <v>16</v>
      </c>
      <c r="G31" s="41" t="n">
        <v>4</v>
      </c>
      <c r="H31" s="59" t="n">
        <v>1531.81</v>
      </c>
      <c r="I31" s="43" t="n">
        <v>178.87</v>
      </c>
      <c r="J31" s="44" t="n">
        <f aca="false">H31+I31</f>
        <v>1710.68</v>
      </c>
      <c r="K31" s="45" t="n">
        <f aca="false">G31*H31</f>
        <v>6127.24</v>
      </c>
      <c r="L31" s="45" t="n">
        <f aca="false">G31*I31</f>
        <v>715.48</v>
      </c>
      <c r="M31" s="46" t="n">
        <f aca="false">G31*J31</f>
        <v>6842.72</v>
      </c>
      <c r="N31" s="46" t="n">
        <f aca="false">ROUND(G31*H31,0)</f>
        <v>6127</v>
      </c>
      <c r="O31" s="46" t="n">
        <f aca="false">ROUND(G31*I31,0)</f>
        <v>715</v>
      </c>
      <c r="P31" s="46" t="n">
        <f aca="false">(N31+O31)</f>
        <v>6842</v>
      </c>
      <c r="Q31" s="45" t="n">
        <f aca="false">ROUND(G31*(H31+(H31*$S$8)),2)</f>
        <v>7624.8</v>
      </c>
      <c r="R31" s="45" t="n">
        <f aca="false">ROUND(G31*(I31+(I31*$S$8)),2)</f>
        <v>890.35</v>
      </c>
      <c r="S31" s="47" t="n">
        <f aca="false">Q31+R31</f>
        <v>8515.15</v>
      </c>
    </row>
    <row r="32" customFormat="false" ht="17.9" hidden="false" customHeight="false" outlineLevel="0" collapsed="false">
      <c r="B32" s="37" t="s">
        <v>78</v>
      </c>
      <c r="C32" s="37" t="s">
        <v>28</v>
      </c>
      <c r="D32" s="38" t="s">
        <v>79</v>
      </c>
      <c r="E32" s="39" t="s">
        <v>80</v>
      </c>
      <c r="F32" s="40" t="s">
        <v>16</v>
      </c>
      <c r="G32" s="41" t="n">
        <v>4</v>
      </c>
      <c r="H32" s="59" t="n">
        <v>692.04</v>
      </c>
      <c r="I32" s="43" t="n">
        <v>10.9400000000001</v>
      </c>
      <c r="J32" s="44" t="n">
        <f aca="false">H32+I32</f>
        <v>702.98</v>
      </c>
      <c r="K32" s="45" t="n">
        <f aca="false">G32*H32</f>
        <v>2768.16</v>
      </c>
      <c r="L32" s="45" t="n">
        <f aca="false">G32*I32</f>
        <v>43.7600000000004</v>
      </c>
      <c r="M32" s="46" t="n">
        <f aca="false">G32*J32</f>
        <v>2811.92</v>
      </c>
      <c r="N32" s="46" t="n">
        <f aca="false">ROUND(G32*H32,0)</f>
        <v>2768</v>
      </c>
      <c r="O32" s="46" t="n">
        <f aca="false">ROUND(G32*I32,0)</f>
        <v>44</v>
      </c>
      <c r="P32" s="46" t="n">
        <f aca="false">(N32+O32)</f>
        <v>2812</v>
      </c>
      <c r="Q32" s="45" t="n">
        <f aca="false">ROUND(G32*(H32+(H32*$S$8)),2)</f>
        <v>3444.73</v>
      </c>
      <c r="R32" s="45" t="n">
        <f aca="false">ROUND(G32*(I32+(I32*$S$8)),2)</f>
        <v>54.46</v>
      </c>
      <c r="S32" s="47" t="n">
        <f aca="false">Q32+R32</f>
        <v>3499.19</v>
      </c>
    </row>
    <row r="33" customFormat="false" ht="12.8" hidden="false" customHeight="false" outlineLevel="0" collapsed="false">
      <c r="B33" s="37" t="s">
        <v>81</v>
      </c>
      <c r="C33" s="37" t="s">
        <v>28</v>
      </c>
      <c r="D33" s="38" t="s">
        <v>82</v>
      </c>
      <c r="E33" s="39" t="s">
        <v>83</v>
      </c>
      <c r="F33" s="40" t="s">
        <v>16</v>
      </c>
      <c r="G33" s="41" t="n">
        <v>1</v>
      </c>
      <c r="H33" s="59" t="n">
        <v>3115.27</v>
      </c>
      <c r="I33" s="43" t="n">
        <v>18.8200000000002</v>
      </c>
      <c r="J33" s="44" t="n">
        <f aca="false">H33+I33</f>
        <v>3134.09</v>
      </c>
      <c r="K33" s="45" t="n">
        <f aca="false">G33*H33</f>
        <v>3115.27</v>
      </c>
      <c r="L33" s="45" t="n">
        <f aca="false">G33*I33</f>
        <v>18.8200000000002</v>
      </c>
      <c r="M33" s="46" t="n">
        <f aca="false">G33*J33</f>
        <v>3134.09</v>
      </c>
      <c r="N33" s="46" t="n">
        <f aca="false">ROUND(G33*H33,0)</f>
        <v>3115</v>
      </c>
      <c r="O33" s="46" t="n">
        <f aca="false">ROUND(G33*I33,0)</f>
        <v>19</v>
      </c>
      <c r="P33" s="46" t="n">
        <f aca="false">(N33+O33)</f>
        <v>3134</v>
      </c>
      <c r="Q33" s="45" t="n">
        <f aca="false">ROUND(G33*(H33+(H33*$S$8)),2)</f>
        <v>3876.68</v>
      </c>
      <c r="R33" s="45" t="n">
        <f aca="false">ROUND(G33*(I33+(I33*$S$8)),2)</f>
        <v>23.42</v>
      </c>
      <c r="S33" s="47" t="n">
        <f aca="false">Q33+R33</f>
        <v>3900.1</v>
      </c>
    </row>
    <row r="34" customFormat="false" ht="26.1" hidden="false" customHeight="false" outlineLevel="0" collapsed="false">
      <c r="B34" s="37" t="s">
        <v>84</v>
      </c>
      <c r="C34" s="37" t="s">
        <v>32</v>
      </c>
      <c r="D34" s="38" t="n">
        <v>101509</v>
      </c>
      <c r="E34" s="39" t="s">
        <v>85</v>
      </c>
      <c r="F34" s="40" t="s">
        <v>16</v>
      </c>
      <c r="G34" s="41" t="n">
        <v>1</v>
      </c>
      <c r="H34" s="59" t="n">
        <v>1514.53</v>
      </c>
      <c r="I34" s="43" t="n">
        <v>391.3</v>
      </c>
      <c r="J34" s="44" t="n">
        <f aca="false">H34+I34</f>
        <v>1905.83</v>
      </c>
      <c r="K34" s="45" t="n">
        <f aca="false">G34*H34</f>
        <v>1514.53</v>
      </c>
      <c r="L34" s="45" t="n">
        <f aca="false">G34*I34</f>
        <v>391.3</v>
      </c>
      <c r="M34" s="46" t="n">
        <f aca="false">G34*J34</f>
        <v>1905.83</v>
      </c>
      <c r="N34" s="46" t="n">
        <f aca="false">ROUND(G34*H34,0)</f>
        <v>1515</v>
      </c>
      <c r="O34" s="46" t="n">
        <f aca="false">ROUND(G34*I34,0)</f>
        <v>391</v>
      </c>
      <c r="P34" s="46" t="n">
        <f aca="false">(N34+O34)</f>
        <v>1906</v>
      </c>
      <c r="Q34" s="45" t="n">
        <f aca="false">ROUND(G34*(H34+(H34*$S$8)),2)</f>
        <v>1884.7</v>
      </c>
      <c r="R34" s="45" t="n">
        <f aca="false">ROUND(G34*(I34+(I34*$S$8)),2)</f>
        <v>486.94</v>
      </c>
      <c r="S34" s="47" t="n">
        <f aca="false">Q34+R34</f>
        <v>2371.64</v>
      </c>
    </row>
    <row r="35" customFormat="false" ht="17.9" hidden="false" customHeight="false" outlineLevel="0" collapsed="false">
      <c r="B35" s="37" t="s">
        <v>86</v>
      </c>
      <c r="C35" s="37" t="s">
        <v>32</v>
      </c>
      <c r="D35" s="38" t="n">
        <v>103689</v>
      </c>
      <c r="E35" s="39" t="s">
        <v>33</v>
      </c>
      <c r="F35" s="40" t="s">
        <v>34</v>
      </c>
      <c r="G35" s="41" t="n">
        <v>4.5</v>
      </c>
      <c r="H35" s="59" t="n">
        <v>277.13</v>
      </c>
      <c r="I35" s="43" t="n">
        <v>31.22</v>
      </c>
      <c r="J35" s="44" t="n">
        <f aca="false">H35+I35</f>
        <v>308.35</v>
      </c>
      <c r="K35" s="45" t="n">
        <f aca="false">G35*H35</f>
        <v>1247.085</v>
      </c>
      <c r="L35" s="45" t="n">
        <f aca="false">G35*I35</f>
        <v>140.49</v>
      </c>
      <c r="M35" s="46" t="n">
        <f aca="false">G35*J35</f>
        <v>1387.575</v>
      </c>
      <c r="N35" s="46" t="n">
        <f aca="false">ROUND(G35*H35,0)</f>
        <v>1247</v>
      </c>
      <c r="O35" s="46" t="n">
        <f aca="false">ROUND(G35*I35,0)</f>
        <v>140</v>
      </c>
      <c r="P35" s="46" t="n">
        <f aca="false">(N35+O35)</f>
        <v>1387</v>
      </c>
      <c r="Q35" s="45" t="n">
        <f aca="false">ROUND(G35*(H35+(H35*$S$8)),2)</f>
        <v>1551.89</v>
      </c>
      <c r="R35" s="45" t="n">
        <f aca="false">ROUND(G35*(I35+(I35*$S$8)),2)</f>
        <v>174.83</v>
      </c>
      <c r="S35" s="47" t="n">
        <f aca="false">Q35+R35</f>
        <v>1726.72</v>
      </c>
    </row>
    <row r="36" customFormat="false" ht="17.9" hidden="false" customHeight="false" outlineLevel="0" collapsed="false">
      <c r="B36" s="29" t="n">
        <v>4</v>
      </c>
      <c r="C36" s="30"/>
      <c r="D36" s="31"/>
      <c r="E36" s="32" t="s">
        <v>87</v>
      </c>
      <c r="F36" s="33"/>
      <c r="G36" s="31"/>
      <c r="H36" s="31"/>
      <c r="I36" s="31"/>
      <c r="J36" s="58"/>
      <c r="K36" s="49" t="n">
        <f aca="false">SUM(K37:K40)</f>
        <v>63118.8866</v>
      </c>
      <c r="L36" s="49" t="n">
        <f aca="false">SUM(L37:L40)</f>
        <v>18109.0006</v>
      </c>
      <c r="M36" s="49" t="n">
        <f aca="false">SUM(M37:M40)</f>
        <v>81227.8872</v>
      </c>
      <c r="N36" s="49"/>
      <c r="O36" s="49"/>
      <c r="P36" s="49"/>
      <c r="Q36" s="49" t="n">
        <f aca="false">SUM(Q37:Q40)</f>
        <v>78545.84</v>
      </c>
      <c r="R36" s="49" t="n">
        <f aca="false">SUM(R37:R40)</f>
        <v>22535.04</v>
      </c>
      <c r="S36" s="36" t="n">
        <f aca="false">SUM(S37:S40)</f>
        <v>101080.88</v>
      </c>
    </row>
    <row r="37" customFormat="false" ht="26.1" hidden="false" customHeight="false" outlineLevel="0" collapsed="false">
      <c r="B37" s="37" t="s">
        <v>88</v>
      </c>
      <c r="C37" s="37" t="s">
        <v>32</v>
      </c>
      <c r="D37" s="38" t="n">
        <v>98525</v>
      </c>
      <c r="E37" s="39" t="s">
        <v>89</v>
      </c>
      <c r="F37" s="40" t="s">
        <v>34</v>
      </c>
      <c r="G37" s="41" t="n">
        <v>4715</v>
      </c>
      <c r="H37" s="59" t="n">
        <v>0.2</v>
      </c>
      <c r="I37" s="43" t="n">
        <v>0.25</v>
      </c>
      <c r="J37" s="44" t="n">
        <f aca="false">H37+I37</f>
        <v>0.45</v>
      </c>
      <c r="K37" s="45" t="n">
        <f aca="false">G37*H37</f>
        <v>943</v>
      </c>
      <c r="L37" s="45" t="n">
        <f aca="false">G37*I37</f>
        <v>1178.75</v>
      </c>
      <c r="M37" s="46" t="n">
        <f aca="false">G37*J37</f>
        <v>2121.75</v>
      </c>
      <c r="N37" s="46" t="n">
        <f aca="false">ROUND(G37*H37,0)</f>
        <v>943</v>
      </c>
      <c r="O37" s="46" t="n">
        <f aca="false">ROUND(G37*I37,0)</f>
        <v>1179</v>
      </c>
      <c r="P37" s="46" t="n">
        <f aca="false">(N37+O37)</f>
        <v>2122</v>
      </c>
      <c r="Q37" s="45" t="n">
        <f aca="false">ROUND(G37*(H37+(H37*$S$8)),2)</f>
        <v>1173.48</v>
      </c>
      <c r="R37" s="45" t="n">
        <f aca="false">ROUND(G37*(I37+(I37*$S$8)),2)</f>
        <v>1466.85</v>
      </c>
      <c r="S37" s="47" t="n">
        <f aca="false">Q37+R37</f>
        <v>2640.33</v>
      </c>
    </row>
    <row r="38" customFormat="false" ht="34.3" hidden="false" customHeight="false" outlineLevel="0" collapsed="false">
      <c r="B38" s="37" t="s">
        <v>90</v>
      </c>
      <c r="C38" s="37" t="s">
        <v>32</v>
      </c>
      <c r="D38" s="38" t="n">
        <v>94304</v>
      </c>
      <c r="E38" s="39" t="s">
        <v>91</v>
      </c>
      <c r="F38" s="40" t="s">
        <v>46</v>
      </c>
      <c r="G38" s="41" t="n">
        <v>585</v>
      </c>
      <c r="H38" s="59" t="n">
        <v>67.49</v>
      </c>
      <c r="I38" s="43" t="n">
        <v>9.06</v>
      </c>
      <c r="J38" s="44" t="n">
        <f aca="false">H38+I38</f>
        <v>76.55</v>
      </c>
      <c r="K38" s="45" t="n">
        <f aca="false">G38*H38</f>
        <v>39481.65</v>
      </c>
      <c r="L38" s="45" t="n">
        <f aca="false">G38*I38</f>
        <v>5300.1</v>
      </c>
      <c r="M38" s="46" t="n">
        <f aca="false">G38*J38</f>
        <v>44781.75</v>
      </c>
      <c r="N38" s="46" t="n">
        <f aca="false">ROUND(G38*H38,0)</f>
        <v>39482</v>
      </c>
      <c r="O38" s="46" t="n">
        <f aca="false">ROUND(G38*I38,0)</f>
        <v>5300</v>
      </c>
      <c r="P38" s="46" t="n">
        <f aca="false">(N38+O38)</f>
        <v>44782</v>
      </c>
      <c r="Q38" s="45" t="n">
        <f aca="false">ROUND(G38*(H38+(H38*$S$8)),2)</f>
        <v>49131.4</v>
      </c>
      <c r="R38" s="45" t="n">
        <f aca="false">ROUND(G38*(I38+(I38*$S$8)),2)</f>
        <v>6595.5</v>
      </c>
      <c r="S38" s="47" t="n">
        <f aca="false">Q38+R38</f>
        <v>55726.9</v>
      </c>
    </row>
    <row r="39" customFormat="false" ht="26.1" hidden="false" customHeight="false" outlineLevel="0" collapsed="false">
      <c r="B39" s="37" t="s">
        <v>92</v>
      </c>
      <c r="C39" s="37" t="s">
        <v>32</v>
      </c>
      <c r="D39" s="38" t="n">
        <v>96521</v>
      </c>
      <c r="E39" s="39" t="s">
        <v>93</v>
      </c>
      <c r="F39" s="40" t="s">
        <v>46</v>
      </c>
      <c r="G39" s="41" t="n">
        <v>457.05</v>
      </c>
      <c r="H39" s="59" t="n">
        <v>28.14</v>
      </c>
      <c r="I39" s="43" t="n">
        <v>14.1</v>
      </c>
      <c r="J39" s="44" t="n">
        <f aca="false">H39+I39</f>
        <v>42.24</v>
      </c>
      <c r="K39" s="45" t="n">
        <f aca="false">G39*H39</f>
        <v>12861.387</v>
      </c>
      <c r="L39" s="45" t="n">
        <f aca="false">G39*I39</f>
        <v>6444.405</v>
      </c>
      <c r="M39" s="46" t="n">
        <f aca="false">G39*J39</f>
        <v>19305.792</v>
      </c>
      <c r="N39" s="46" t="n">
        <f aca="false">ROUND(G39*H39,0)</f>
        <v>12861</v>
      </c>
      <c r="O39" s="46" t="n">
        <f aca="false">ROUND(G39*I39,0)</f>
        <v>6444</v>
      </c>
      <c r="P39" s="46" t="n">
        <f aca="false">(N39+O39)</f>
        <v>19305</v>
      </c>
      <c r="Q39" s="45" t="n">
        <f aca="false">ROUND(G39*(H39+(H39*$S$8)),2)</f>
        <v>16004.85</v>
      </c>
      <c r="R39" s="45" t="n">
        <f aca="false">ROUND(G39*(I39+(I39*$S$8)),2)</f>
        <v>8019.49</v>
      </c>
      <c r="S39" s="47" t="n">
        <f aca="false">Q39+R39</f>
        <v>24024.34</v>
      </c>
    </row>
    <row r="40" customFormat="false" ht="26.1" hidden="false" customHeight="false" outlineLevel="0" collapsed="false">
      <c r="B40" s="37" t="s">
        <v>94</v>
      </c>
      <c r="C40" s="37" t="s">
        <v>32</v>
      </c>
      <c r="D40" s="38" t="n">
        <v>96525</v>
      </c>
      <c r="E40" s="39" t="s">
        <v>95</v>
      </c>
      <c r="F40" s="40" t="s">
        <v>46</v>
      </c>
      <c r="G40" s="41" t="n">
        <v>264.04</v>
      </c>
      <c r="H40" s="59" t="n">
        <v>37.24</v>
      </c>
      <c r="I40" s="43" t="n">
        <v>19.64</v>
      </c>
      <c r="J40" s="44" t="n">
        <f aca="false">H40+I40</f>
        <v>56.88</v>
      </c>
      <c r="K40" s="45" t="n">
        <f aca="false">G40*H40</f>
        <v>9832.8496</v>
      </c>
      <c r="L40" s="45" t="n">
        <f aca="false">G40*I40</f>
        <v>5185.7456</v>
      </c>
      <c r="M40" s="46" t="n">
        <f aca="false">G40*J40</f>
        <v>15018.5952</v>
      </c>
      <c r="N40" s="46" t="n">
        <f aca="false">ROUND(G40*H40,0)</f>
        <v>9833</v>
      </c>
      <c r="O40" s="46" t="n">
        <f aca="false">ROUND(G40*I40,0)</f>
        <v>5186</v>
      </c>
      <c r="P40" s="46" t="n">
        <f aca="false">(N40+O40)</f>
        <v>15019</v>
      </c>
      <c r="Q40" s="45" t="n">
        <f aca="false">ROUND(G40*(H40+(H40*$S$8)),2)</f>
        <v>12236.11</v>
      </c>
      <c r="R40" s="45" t="n">
        <f aca="false">ROUND(G40*(I40+(I40*$S$8)),2)</f>
        <v>6453.2</v>
      </c>
      <c r="S40" s="47" t="n">
        <f aca="false">Q40+R40</f>
        <v>18689.31</v>
      </c>
    </row>
    <row r="41" customFormat="false" ht="12.8" hidden="false" customHeight="false" outlineLevel="0" collapsed="false">
      <c r="B41" s="29" t="n">
        <v>5</v>
      </c>
      <c r="C41" s="30"/>
      <c r="D41" s="31"/>
      <c r="E41" s="32" t="s">
        <v>96</v>
      </c>
      <c r="F41" s="33"/>
      <c r="G41" s="31"/>
      <c r="H41" s="60"/>
      <c r="I41" s="60"/>
      <c r="J41" s="58"/>
      <c r="K41" s="58"/>
      <c r="L41" s="58"/>
      <c r="M41" s="58"/>
      <c r="N41" s="58"/>
      <c r="O41" s="58"/>
      <c r="P41" s="58"/>
      <c r="Q41" s="58"/>
      <c r="R41" s="58"/>
      <c r="S41" s="36" t="n">
        <f aca="false">SUM(S42+S47+S55)</f>
        <v>234982.18</v>
      </c>
    </row>
    <row r="42" s="50" customFormat="true" ht="12.8" hidden="false" customHeight="false" outlineLevel="0" collapsed="false">
      <c r="B42" s="61" t="s">
        <v>97</v>
      </c>
      <c r="C42" s="62"/>
      <c r="D42" s="63"/>
      <c r="E42" s="64" t="s">
        <v>98</v>
      </c>
      <c r="F42" s="65"/>
      <c r="G42" s="63"/>
      <c r="H42" s="63"/>
      <c r="I42" s="63"/>
      <c r="J42" s="66"/>
      <c r="K42" s="66" t="n">
        <f aca="false">SUM(K43:K46)</f>
        <v>62528.4</v>
      </c>
      <c r="L42" s="66" t="n">
        <f aca="false">SUM(L43:L46)</f>
        <v>10541.42</v>
      </c>
      <c r="M42" s="66" t="n">
        <f aca="false">SUM(M43:M46)</f>
        <v>73069.82</v>
      </c>
      <c r="N42" s="66"/>
      <c r="O42" s="66"/>
      <c r="P42" s="66"/>
      <c r="Q42" s="66" t="n">
        <f aca="false">SUM(Q43:Q46)</f>
        <v>77811.03</v>
      </c>
      <c r="R42" s="66" t="n">
        <f aca="false">SUM(R43:R46)</f>
        <v>13117.86</v>
      </c>
      <c r="S42" s="67" t="n">
        <f aca="false">SUM(S43:S46)</f>
        <v>90928.89</v>
      </c>
      <c r="V42" s="1"/>
      <c r="W42" s="1"/>
    </row>
    <row r="43" customFormat="false" ht="12.8" hidden="false" customHeight="false" outlineLevel="0" collapsed="false">
      <c r="B43" s="37" t="s">
        <v>99</v>
      </c>
      <c r="C43" s="37" t="s">
        <v>28</v>
      </c>
      <c r="D43" s="38" t="s">
        <v>100</v>
      </c>
      <c r="E43" s="39" t="s">
        <v>101</v>
      </c>
      <c r="F43" s="40" t="s">
        <v>16</v>
      </c>
      <c r="G43" s="41" t="n">
        <v>2</v>
      </c>
      <c r="H43" s="59" t="n">
        <v>2122.25</v>
      </c>
      <c r="I43" s="43" t="n">
        <v>673.16</v>
      </c>
      <c r="J43" s="68" t="n">
        <f aca="false">H43+I43</f>
        <v>2795.41</v>
      </c>
      <c r="K43" s="45" t="n">
        <f aca="false">G43*H43</f>
        <v>4244.5</v>
      </c>
      <c r="L43" s="45" t="n">
        <f aca="false">G43*I43</f>
        <v>1346.32</v>
      </c>
      <c r="M43" s="46" t="n">
        <f aca="false">G43*J43</f>
        <v>5590.82</v>
      </c>
      <c r="N43" s="46" t="n">
        <f aca="false">ROUND(G43*H43,0)</f>
        <v>4245</v>
      </c>
      <c r="O43" s="46" t="n">
        <f aca="false">ROUND(G43*I43,0)</f>
        <v>1346</v>
      </c>
      <c r="P43" s="46" t="n">
        <f aca="false">(N43+O43)</f>
        <v>5591</v>
      </c>
      <c r="Q43" s="45" t="n">
        <f aca="false">ROUND(G43*(H43+(H43*$S$8)),2)</f>
        <v>5281.9</v>
      </c>
      <c r="R43" s="45" t="n">
        <f aca="false">ROUND(G43*(I43+(I43*$S$8)),2)</f>
        <v>1675.38</v>
      </c>
      <c r="S43" s="47" t="n">
        <f aca="false">Q43+R43</f>
        <v>6957.28</v>
      </c>
    </row>
    <row r="44" customFormat="false" ht="34.3" hidden="false" customHeight="false" outlineLevel="0" collapsed="false">
      <c r="B44" s="37" t="s">
        <v>102</v>
      </c>
      <c r="C44" s="37" t="s">
        <v>32</v>
      </c>
      <c r="D44" s="38" t="n">
        <v>100896</v>
      </c>
      <c r="E44" s="39" t="s">
        <v>103</v>
      </c>
      <c r="F44" s="40" t="s">
        <v>55</v>
      </c>
      <c r="G44" s="41" t="n">
        <v>620</v>
      </c>
      <c r="H44" s="59" t="n">
        <v>55.85</v>
      </c>
      <c r="I44" s="43" t="n">
        <v>7.41</v>
      </c>
      <c r="J44" s="68" t="n">
        <f aca="false">H44+I44</f>
        <v>63.26</v>
      </c>
      <c r="K44" s="45" t="n">
        <f aca="false">G44*H44</f>
        <v>34627</v>
      </c>
      <c r="L44" s="45" t="n">
        <f aca="false">G44*I44</f>
        <v>4594.2</v>
      </c>
      <c r="M44" s="46" t="n">
        <f aca="false">G44*J44</f>
        <v>39221.2</v>
      </c>
      <c r="N44" s="46" t="n">
        <f aca="false">ROUND(G44*H44,0)</f>
        <v>34627</v>
      </c>
      <c r="O44" s="46" t="n">
        <f aca="false">ROUND(G44*I44,0)</f>
        <v>4594</v>
      </c>
      <c r="P44" s="46" t="n">
        <f aca="false">(N44+O44)</f>
        <v>39221</v>
      </c>
      <c r="Q44" s="45" t="n">
        <f aca="false">ROUND(G44*(H44+(H44*$S$8)),2)</f>
        <v>43090.22</v>
      </c>
      <c r="R44" s="45" t="n">
        <f aca="false">ROUND(G44*(I44+(I44*$S$8)),2)</f>
        <v>5717.07</v>
      </c>
      <c r="S44" s="47" t="n">
        <f aca="false">Q44+R44</f>
        <v>48807.29</v>
      </c>
    </row>
    <row r="45" customFormat="false" ht="34.3" hidden="false" customHeight="false" outlineLevel="0" collapsed="false">
      <c r="B45" s="37" t="s">
        <v>104</v>
      </c>
      <c r="C45" s="37" t="s">
        <v>32</v>
      </c>
      <c r="D45" s="38" t="n">
        <v>100897</v>
      </c>
      <c r="E45" s="39" t="s">
        <v>105</v>
      </c>
      <c r="F45" s="40" t="s">
        <v>55</v>
      </c>
      <c r="G45" s="41" t="n">
        <v>205</v>
      </c>
      <c r="H45" s="59" t="n">
        <v>111.85</v>
      </c>
      <c r="I45" s="43" t="n">
        <v>9.34</v>
      </c>
      <c r="J45" s="68" t="n">
        <f aca="false">H45+I45</f>
        <v>121.19</v>
      </c>
      <c r="K45" s="45" t="n">
        <f aca="false">G45*H45</f>
        <v>22929.25</v>
      </c>
      <c r="L45" s="45" t="n">
        <f aca="false">G45*I45</f>
        <v>1914.7</v>
      </c>
      <c r="M45" s="46" t="n">
        <f aca="false">G45*J45</f>
        <v>24843.95</v>
      </c>
      <c r="N45" s="46" t="n">
        <f aca="false">ROUND(G45*H45,0)</f>
        <v>22929</v>
      </c>
      <c r="O45" s="46" t="n">
        <f aca="false">ROUND(G45*I45,0)</f>
        <v>1915</v>
      </c>
      <c r="P45" s="46" t="n">
        <f aca="false">(N45+O45)</f>
        <v>24844</v>
      </c>
      <c r="Q45" s="45" t="n">
        <f aca="false">ROUND(G45*(H45+(H45*$S$8)),2)</f>
        <v>28533.41</v>
      </c>
      <c r="R45" s="45" t="n">
        <f aca="false">ROUND(G45*(I45+(I45*$S$8)),2)</f>
        <v>2382.67</v>
      </c>
      <c r="S45" s="47" t="n">
        <f aca="false">Q45+R45</f>
        <v>30916.08</v>
      </c>
    </row>
    <row r="46" customFormat="false" ht="17.9" hidden="false" customHeight="false" outlineLevel="0" collapsed="false">
      <c r="B46" s="37" t="s">
        <v>106</v>
      </c>
      <c r="C46" s="37" t="s">
        <v>32</v>
      </c>
      <c r="D46" s="38" t="n">
        <v>95601</v>
      </c>
      <c r="E46" s="39" t="s">
        <v>107</v>
      </c>
      <c r="F46" s="40" t="s">
        <v>16</v>
      </c>
      <c r="G46" s="41" t="n">
        <v>165</v>
      </c>
      <c r="H46" s="59" t="n">
        <v>4.41</v>
      </c>
      <c r="I46" s="43" t="n">
        <v>16.28</v>
      </c>
      <c r="J46" s="68" t="n">
        <f aca="false">H46+I46</f>
        <v>20.69</v>
      </c>
      <c r="K46" s="45" t="n">
        <f aca="false">G46*H46</f>
        <v>727.65</v>
      </c>
      <c r="L46" s="45" t="n">
        <f aca="false">G46*I46</f>
        <v>2686.2</v>
      </c>
      <c r="M46" s="46" t="n">
        <f aca="false">G46*J46</f>
        <v>3413.85</v>
      </c>
      <c r="N46" s="46" t="n">
        <f aca="false">ROUND(G46*H46,0)</f>
        <v>728</v>
      </c>
      <c r="O46" s="46" t="n">
        <f aca="false">ROUND(G46*I46,0)</f>
        <v>2686</v>
      </c>
      <c r="P46" s="46" t="n">
        <f aca="false">(N46+O46)</f>
        <v>3414</v>
      </c>
      <c r="Q46" s="45" t="n">
        <f aca="false">ROUND(G46*(H46+(H46*$S$8)),2)</f>
        <v>905.5</v>
      </c>
      <c r="R46" s="45" t="n">
        <f aca="false">ROUND(G46*(I46+(I46*$S$8)),2)</f>
        <v>3342.74</v>
      </c>
      <c r="S46" s="47" t="n">
        <f aca="false">Q46+R46</f>
        <v>4248.24</v>
      </c>
    </row>
    <row r="47" s="50" customFormat="true" ht="12.8" hidden="false" customHeight="false" outlineLevel="0" collapsed="false">
      <c r="B47" s="61" t="s">
        <v>108</v>
      </c>
      <c r="C47" s="62"/>
      <c r="D47" s="63"/>
      <c r="E47" s="64" t="s">
        <v>109</v>
      </c>
      <c r="F47" s="65"/>
      <c r="G47" s="63"/>
      <c r="H47" s="63"/>
      <c r="I47" s="63"/>
      <c r="J47" s="66"/>
      <c r="K47" s="66" t="n">
        <f aca="false">SUM(K48:K54)</f>
        <v>13727.0721</v>
      </c>
      <c r="L47" s="66" t="n">
        <f aca="false">SUM(L48:L54)</f>
        <v>4922.4885</v>
      </c>
      <c r="M47" s="66" t="n">
        <f aca="false">SUM(M48:M54)</f>
        <v>18649.5606</v>
      </c>
      <c r="N47" s="66"/>
      <c r="O47" s="66"/>
      <c r="P47" s="66"/>
      <c r="Q47" s="66" t="n">
        <f aca="false">SUM(Q48:Q54)</f>
        <v>17082.13</v>
      </c>
      <c r="R47" s="66" t="n">
        <f aca="false">SUM(R48:R54)</f>
        <v>6125.6</v>
      </c>
      <c r="S47" s="67" t="n">
        <f aca="false">SUM(S48:S54)</f>
        <v>23207.73</v>
      </c>
      <c r="V47" s="1"/>
      <c r="W47" s="1"/>
    </row>
    <row r="48" customFormat="false" ht="17.9" hidden="false" customHeight="false" outlineLevel="0" collapsed="false">
      <c r="B48" s="37" t="s">
        <v>110</v>
      </c>
      <c r="C48" s="37" t="s">
        <v>32</v>
      </c>
      <c r="D48" s="38" t="n">
        <v>96621</v>
      </c>
      <c r="E48" s="39" t="s">
        <v>111</v>
      </c>
      <c r="F48" s="40" t="s">
        <v>46</v>
      </c>
      <c r="G48" s="41" t="n">
        <v>1.37</v>
      </c>
      <c r="H48" s="59" t="n">
        <v>121.86</v>
      </c>
      <c r="I48" s="43" t="n">
        <v>64.74</v>
      </c>
      <c r="J48" s="68" t="n">
        <f aca="false">H48+I48</f>
        <v>186.6</v>
      </c>
      <c r="K48" s="45" t="n">
        <f aca="false">G48*H48</f>
        <v>166.9482</v>
      </c>
      <c r="L48" s="45" t="n">
        <f aca="false">G48*I48</f>
        <v>88.6938</v>
      </c>
      <c r="M48" s="46" t="n">
        <f aca="false">G48*J48</f>
        <v>255.642</v>
      </c>
      <c r="N48" s="46" t="n">
        <f aca="false">ROUND(G48*H48,0)</f>
        <v>167</v>
      </c>
      <c r="O48" s="46" t="n">
        <f aca="false">ROUND(G48*I48,0)</f>
        <v>89</v>
      </c>
      <c r="P48" s="46" t="n">
        <f aca="false">(N48+O48)</f>
        <v>256</v>
      </c>
      <c r="Q48" s="45" t="n">
        <f aca="false">ROUND(G48*(H48+(H48*$S$8)),2)</f>
        <v>207.75</v>
      </c>
      <c r="R48" s="45" t="n">
        <f aca="false">ROUND(G48*(I48+(I48*$S$8)),2)</f>
        <v>110.37</v>
      </c>
      <c r="S48" s="47" t="n">
        <f aca="false">Q48+R48</f>
        <v>318.12</v>
      </c>
    </row>
    <row r="49" customFormat="false" ht="17.9" hidden="false" customHeight="false" outlineLevel="0" collapsed="false">
      <c r="B49" s="37" t="s">
        <v>112</v>
      </c>
      <c r="C49" s="37" t="s">
        <v>32</v>
      </c>
      <c r="D49" s="38" t="n">
        <v>96619</v>
      </c>
      <c r="E49" s="39" t="s">
        <v>113</v>
      </c>
      <c r="F49" s="40" t="s">
        <v>34</v>
      </c>
      <c r="G49" s="41" t="n">
        <v>27.34</v>
      </c>
      <c r="H49" s="59" t="n">
        <v>24.25</v>
      </c>
      <c r="I49" s="43" t="n">
        <v>14.32</v>
      </c>
      <c r="J49" s="68" t="n">
        <f aca="false">H49+I49</f>
        <v>38.57</v>
      </c>
      <c r="K49" s="45" t="n">
        <f aca="false">G49*H49</f>
        <v>662.995</v>
      </c>
      <c r="L49" s="45" t="n">
        <f aca="false">G49*I49</f>
        <v>391.5088</v>
      </c>
      <c r="M49" s="46" t="n">
        <f aca="false">G49*J49</f>
        <v>1054.5038</v>
      </c>
      <c r="N49" s="46" t="n">
        <f aca="false">ROUND(G49*H49,0)</f>
        <v>663</v>
      </c>
      <c r="O49" s="46" t="n">
        <f aca="false">ROUND(G49*I49,0)</f>
        <v>392</v>
      </c>
      <c r="P49" s="46" t="n">
        <f aca="false">(N49+O49)</f>
        <v>1055</v>
      </c>
      <c r="Q49" s="45" t="n">
        <f aca="false">ROUND(G49*(H49+(H49*$S$8)),2)</f>
        <v>825.04</v>
      </c>
      <c r="R49" s="45" t="n">
        <f aca="false">ROUND(G49*(I49+(I49*$S$8)),2)</f>
        <v>487.2</v>
      </c>
      <c r="S49" s="47" t="n">
        <f aca="false">Q49+R49</f>
        <v>1312.24</v>
      </c>
    </row>
    <row r="50" customFormat="false" ht="26.1" hidden="false" customHeight="false" outlineLevel="0" collapsed="false">
      <c r="B50" s="37" t="s">
        <v>114</v>
      </c>
      <c r="C50" s="37" t="s">
        <v>32</v>
      </c>
      <c r="D50" s="38" t="n">
        <v>96535</v>
      </c>
      <c r="E50" s="39" t="s">
        <v>115</v>
      </c>
      <c r="F50" s="40" t="s">
        <v>34</v>
      </c>
      <c r="G50" s="41" t="n">
        <v>20.39</v>
      </c>
      <c r="H50" s="59" t="n">
        <v>45.26</v>
      </c>
      <c r="I50" s="43" t="n">
        <v>81.44</v>
      </c>
      <c r="J50" s="68" t="n">
        <f aca="false">H50+I50</f>
        <v>126.7</v>
      </c>
      <c r="K50" s="45" t="n">
        <f aca="false">G50*H50</f>
        <v>922.8514</v>
      </c>
      <c r="L50" s="45" t="n">
        <f aca="false">G50*I50</f>
        <v>1660.5616</v>
      </c>
      <c r="M50" s="46" t="n">
        <f aca="false">G50*J50</f>
        <v>2583.413</v>
      </c>
      <c r="N50" s="46" t="n">
        <f aca="false">ROUND(G50*H50,0)</f>
        <v>923</v>
      </c>
      <c r="O50" s="46" t="n">
        <f aca="false">ROUND(G50*I50,0)</f>
        <v>1661</v>
      </c>
      <c r="P50" s="46" t="n">
        <f aca="false">(N50+O50)</f>
        <v>2584</v>
      </c>
      <c r="Q50" s="45" t="n">
        <f aca="false">ROUND(G50*(H50+(H50*$S$8)),2)</f>
        <v>1148.41</v>
      </c>
      <c r="R50" s="45" t="n">
        <f aca="false">ROUND(G50*(I50+(I50*$S$8)),2)</f>
        <v>2066.42</v>
      </c>
      <c r="S50" s="47" t="n">
        <f aca="false">Q50+R50</f>
        <v>3214.83</v>
      </c>
    </row>
    <row r="51" customFormat="false" ht="17.9" hidden="false" customHeight="false" outlineLevel="0" collapsed="false">
      <c r="B51" s="37" t="s">
        <v>116</v>
      </c>
      <c r="C51" s="37" t="s">
        <v>32</v>
      </c>
      <c r="D51" s="38" t="n">
        <v>104918</v>
      </c>
      <c r="E51" s="39" t="s">
        <v>117</v>
      </c>
      <c r="F51" s="40" t="s">
        <v>118</v>
      </c>
      <c r="G51" s="41" t="n">
        <v>762.7</v>
      </c>
      <c r="H51" s="59" t="n">
        <v>11.49</v>
      </c>
      <c r="I51" s="43" t="n">
        <v>3.2</v>
      </c>
      <c r="J51" s="68" t="n">
        <f aca="false">H51+I51</f>
        <v>14.69</v>
      </c>
      <c r="K51" s="45" t="n">
        <f aca="false">G51*H51</f>
        <v>8763.423</v>
      </c>
      <c r="L51" s="45" t="n">
        <f aca="false">G51*I51</f>
        <v>2440.64</v>
      </c>
      <c r="M51" s="46" t="n">
        <f aca="false">G51*J51</f>
        <v>11204.063</v>
      </c>
      <c r="N51" s="46" t="n">
        <f aca="false">ROUND(G51*H51,0)</f>
        <v>8763</v>
      </c>
      <c r="O51" s="46" t="n">
        <f aca="false">ROUND(G51*I51,0)</f>
        <v>2441</v>
      </c>
      <c r="P51" s="46" t="n">
        <f aca="false">(N51+O51)</f>
        <v>11204</v>
      </c>
      <c r="Q51" s="45" t="n">
        <f aca="false">ROUND(G51*(H51+(H51*$S$8)),2)</f>
        <v>10905.3</v>
      </c>
      <c r="R51" s="45" t="n">
        <f aca="false">ROUND(G51*(I51+(I51*$S$8)),2)</f>
        <v>3037.16</v>
      </c>
      <c r="S51" s="47" t="n">
        <f aca="false">Q51+R51</f>
        <v>13942.46</v>
      </c>
    </row>
    <row r="52" customFormat="false" ht="17.9" hidden="false" customHeight="false" outlineLevel="0" collapsed="false">
      <c r="B52" s="37" t="s">
        <v>119</v>
      </c>
      <c r="C52" s="37" t="s">
        <v>32</v>
      </c>
      <c r="D52" s="38" t="n">
        <v>104919</v>
      </c>
      <c r="E52" s="39" t="s">
        <v>120</v>
      </c>
      <c r="F52" s="40" t="s">
        <v>118</v>
      </c>
      <c r="G52" s="41" t="n">
        <v>62.54</v>
      </c>
      <c r="H52" s="59" t="n">
        <v>10.68</v>
      </c>
      <c r="I52" s="43" t="n">
        <v>2.44</v>
      </c>
      <c r="J52" s="68" t="n">
        <f aca="false">H52+I52</f>
        <v>13.12</v>
      </c>
      <c r="K52" s="45" t="n">
        <f aca="false">G52*H52</f>
        <v>667.9272</v>
      </c>
      <c r="L52" s="45" t="n">
        <f aca="false">G52*I52</f>
        <v>152.5976</v>
      </c>
      <c r="M52" s="46" t="n">
        <f aca="false">G52*J52</f>
        <v>820.5248</v>
      </c>
      <c r="N52" s="46" t="n">
        <f aca="false">ROUND(G52*H52,0)</f>
        <v>668</v>
      </c>
      <c r="O52" s="46" t="n">
        <f aca="false">ROUND(G52*I52,0)</f>
        <v>153</v>
      </c>
      <c r="P52" s="46" t="n">
        <f aca="false">(N52+O52)</f>
        <v>821</v>
      </c>
      <c r="Q52" s="45" t="n">
        <f aca="false">ROUND(G52*(H52+(H52*$S$8)),2)</f>
        <v>831.18</v>
      </c>
      <c r="R52" s="45" t="n">
        <f aca="false">ROUND(G52*(I52+(I52*$S$8)),2)</f>
        <v>189.89</v>
      </c>
      <c r="S52" s="47" t="n">
        <f aca="false">Q52+R52</f>
        <v>1021.07</v>
      </c>
    </row>
    <row r="53" customFormat="false" ht="17.9" hidden="false" customHeight="false" outlineLevel="0" collapsed="false">
      <c r="B53" s="37" t="s">
        <v>121</v>
      </c>
      <c r="C53" s="37" t="s">
        <v>32</v>
      </c>
      <c r="D53" s="38" t="n">
        <v>104916</v>
      </c>
      <c r="E53" s="39" t="s">
        <v>122</v>
      </c>
      <c r="F53" s="40" t="s">
        <v>118</v>
      </c>
      <c r="G53" s="41" t="n">
        <v>16.11</v>
      </c>
      <c r="H53" s="59" t="n">
        <v>10.93</v>
      </c>
      <c r="I53" s="43" t="n">
        <v>6.01</v>
      </c>
      <c r="J53" s="68" t="n">
        <f aca="false">H53+I53</f>
        <v>16.94</v>
      </c>
      <c r="K53" s="45" t="n">
        <f aca="false">G53*H53</f>
        <v>176.0823</v>
      </c>
      <c r="L53" s="45" t="n">
        <f aca="false">G53*I53</f>
        <v>96.8211</v>
      </c>
      <c r="M53" s="46" t="n">
        <f aca="false">G53*J53</f>
        <v>272.9034</v>
      </c>
      <c r="N53" s="46" t="n">
        <f aca="false">ROUND(G53*H53,0)</f>
        <v>176</v>
      </c>
      <c r="O53" s="46" t="n">
        <f aca="false">ROUND(G53*I53,0)</f>
        <v>97</v>
      </c>
      <c r="P53" s="46" t="n">
        <f aca="false">(N53+O53)</f>
        <v>273</v>
      </c>
      <c r="Q53" s="45" t="n">
        <f aca="false">ROUND(G53*(H53+(H53*$S$8)),2)</f>
        <v>219.12</v>
      </c>
      <c r="R53" s="45" t="n">
        <f aca="false">ROUND(G53*(I53+(I53*$S$8)),2)</f>
        <v>120.49</v>
      </c>
      <c r="S53" s="47" t="n">
        <f aca="false">Q53+R53</f>
        <v>339.61</v>
      </c>
    </row>
    <row r="54" customFormat="false" ht="17.9" hidden="false" customHeight="false" outlineLevel="0" collapsed="false">
      <c r="B54" s="37" t="s">
        <v>123</v>
      </c>
      <c r="C54" s="37" t="s">
        <v>32</v>
      </c>
      <c r="D54" s="38" t="n">
        <v>96558</v>
      </c>
      <c r="E54" s="39" t="s">
        <v>124</v>
      </c>
      <c r="F54" s="40" t="s">
        <v>46</v>
      </c>
      <c r="G54" s="41" t="n">
        <v>3.38</v>
      </c>
      <c r="H54" s="59" t="n">
        <v>700.25</v>
      </c>
      <c r="I54" s="43" t="n">
        <v>27.12</v>
      </c>
      <c r="J54" s="68" t="n">
        <f aca="false">H54+I54</f>
        <v>727.37</v>
      </c>
      <c r="K54" s="45" t="n">
        <f aca="false">G54*H54</f>
        <v>2366.845</v>
      </c>
      <c r="L54" s="45" t="n">
        <f aca="false">G54*I54</f>
        <v>91.6656</v>
      </c>
      <c r="M54" s="46" t="n">
        <f aca="false">G54*J54</f>
        <v>2458.5106</v>
      </c>
      <c r="N54" s="46" t="n">
        <f aca="false">ROUND(G54*H54,0)</f>
        <v>2367</v>
      </c>
      <c r="O54" s="46" t="n">
        <f aca="false">ROUND(G54*I54,0)</f>
        <v>92</v>
      </c>
      <c r="P54" s="46" t="n">
        <f aca="false">(N54+O54)</f>
        <v>2459</v>
      </c>
      <c r="Q54" s="45" t="n">
        <f aca="false">ROUND(G54*(H54+(H54*$S$8)),2)</f>
        <v>2945.33</v>
      </c>
      <c r="R54" s="45" t="n">
        <f aca="false">ROUND(G54*(I54+(I54*$S$8)),2)</f>
        <v>114.07</v>
      </c>
      <c r="S54" s="47" t="n">
        <f aca="false">Q54+R54</f>
        <v>3059.4</v>
      </c>
    </row>
    <row r="55" s="50" customFormat="true" ht="12.8" hidden="false" customHeight="false" outlineLevel="0" collapsed="false">
      <c r="B55" s="61" t="s">
        <v>125</v>
      </c>
      <c r="C55" s="62"/>
      <c r="D55" s="63"/>
      <c r="E55" s="64" t="s">
        <v>126</v>
      </c>
      <c r="F55" s="65"/>
      <c r="G55" s="63"/>
      <c r="H55" s="63"/>
      <c r="I55" s="63"/>
      <c r="J55" s="66"/>
      <c r="K55" s="66" t="n">
        <f aca="false">SUM(K56:K65)</f>
        <v>69215.3983</v>
      </c>
      <c r="L55" s="66" t="n">
        <f aca="false">SUM(L56:L65)</f>
        <v>27895.2473</v>
      </c>
      <c r="M55" s="66" t="n">
        <f aca="false">SUM(M56:M65)</f>
        <v>97110.6456</v>
      </c>
      <c r="N55" s="66"/>
      <c r="O55" s="66"/>
      <c r="P55" s="66"/>
      <c r="Q55" s="66" t="n">
        <f aca="false">SUM(Q56:Q65)</f>
        <v>86132.4</v>
      </c>
      <c r="R55" s="66" t="n">
        <f aca="false">SUM(R56:R65)</f>
        <v>34713.16</v>
      </c>
      <c r="S55" s="67" t="n">
        <f aca="false">SUM(S56:S65)</f>
        <v>120845.56</v>
      </c>
      <c r="V55" s="1"/>
      <c r="W55" s="1"/>
    </row>
    <row r="56" customFormat="false" ht="17.9" hidden="false" customHeight="false" outlineLevel="0" collapsed="false">
      <c r="B56" s="37" t="s">
        <v>127</v>
      </c>
      <c r="C56" s="37" t="s">
        <v>32</v>
      </c>
      <c r="D56" s="38" t="n">
        <v>96621</v>
      </c>
      <c r="E56" s="39" t="s">
        <v>111</v>
      </c>
      <c r="F56" s="40" t="s">
        <v>46</v>
      </c>
      <c r="G56" s="41" t="n">
        <v>20.24</v>
      </c>
      <c r="H56" s="59" t="n">
        <v>121.86</v>
      </c>
      <c r="I56" s="43" t="n">
        <v>64.74</v>
      </c>
      <c r="J56" s="68" t="n">
        <f aca="false">H56+I56</f>
        <v>186.6</v>
      </c>
      <c r="K56" s="45" t="n">
        <f aca="false">G56*H56</f>
        <v>2466.4464</v>
      </c>
      <c r="L56" s="45" t="n">
        <f aca="false">G56*I56</f>
        <v>1310.3376</v>
      </c>
      <c r="M56" s="46" t="n">
        <f aca="false">G56*J56</f>
        <v>3776.784</v>
      </c>
      <c r="N56" s="46" t="n">
        <f aca="false">ROUND(G56*H56,0)</f>
        <v>2466</v>
      </c>
      <c r="O56" s="46" t="n">
        <f aca="false">ROUND(G56*I56,0)</f>
        <v>1310</v>
      </c>
      <c r="P56" s="46" t="n">
        <f aca="false">(N56+O56)</f>
        <v>3776</v>
      </c>
      <c r="Q56" s="45" t="n">
        <f aca="false">ROUND(G56*(H56+(H56*$S$8)),2)</f>
        <v>3069.27</v>
      </c>
      <c r="R56" s="45" t="n">
        <f aca="false">ROUND(G56*(I56+(I56*$S$8)),2)</f>
        <v>1630.6</v>
      </c>
      <c r="S56" s="47" t="n">
        <f aca="false">Q56+R56</f>
        <v>4699.87</v>
      </c>
    </row>
    <row r="57" customFormat="false" ht="17.9" hidden="false" customHeight="false" outlineLevel="0" collapsed="false">
      <c r="B57" s="37" t="s">
        <v>128</v>
      </c>
      <c r="C57" s="37" t="s">
        <v>32</v>
      </c>
      <c r="D57" s="38" t="n">
        <v>96619</v>
      </c>
      <c r="E57" s="39" t="s">
        <v>113</v>
      </c>
      <c r="F57" s="40" t="s">
        <v>34</v>
      </c>
      <c r="G57" s="41" t="n">
        <v>404.84</v>
      </c>
      <c r="H57" s="59" t="n">
        <v>24.25</v>
      </c>
      <c r="I57" s="43" t="n">
        <v>14.32</v>
      </c>
      <c r="J57" s="68" t="n">
        <f aca="false">H57+I57</f>
        <v>38.57</v>
      </c>
      <c r="K57" s="45" t="n">
        <f aca="false">G57*H57</f>
        <v>9817.37</v>
      </c>
      <c r="L57" s="45" t="n">
        <f aca="false">G57*I57</f>
        <v>5797.3088</v>
      </c>
      <c r="M57" s="46" t="n">
        <f aca="false">G57*J57</f>
        <v>15614.6788</v>
      </c>
      <c r="N57" s="46" t="n">
        <f aca="false">ROUND(G57*H57,0)</f>
        <v>9817</v>
      </c>
      <c r="O57" s="46" t="n">
        <f aca="false">ROUND(G57*I57,0)</f>
        <v>5797</v>
      </c>
      <c r="P57" s="46" t="n">
        <f aca="false">(N57+O57)</f>
        <v>15614</v>
      </c>
      <c r="Q57" s="45" t="n">
        <f aca="false">ROUND(G57*(H57+(H57*$S$8)),2)</f>
        <v>12216.84</v>
      </c>
      <c r="R57" s="45" t="n">
        <f aca="false">ROUND(G57*(I57+(I57*$S$8)),2)</f>
        <v>7214.23</v>
      </c>
      <c r="S57" s="47" t="n">
        <f aca="false">Q57+R57</f>
        <v>19431.07</v>
      </c>
    </row>
    <row r="58" customFormat="false" ht="26.1" hidden="false" customHeight="false" outlineLevel="0" collapsed="false">
      <c r="B58" s="37" t="s">
        <v>129</v>
      </c>
      <c r="C58" s="37" t="s">
        <v>32</v>
      </c>
      <c r="D58" s="38" t="n">
        <v>96534</v>
      </c>
      <c r="E58" s="39" t="s">
        <v>130</v>
      </c>
      <c r="F58" s="40" t="s">
        <v>34</v>
      </c>
      <c r="G58" s="41" t="n">
        <v>311.22</v>
      </c>
      <c r="H58" s="59" t="n">
        <v>31.6</v>
      </c>
      <c r="I58" s="43" t="n">
        <v>40.37</v>
      </c>
      <c r="J58" s="68" t="n">
        <f aca="false">H58+I58</f>
        <v>71.97</v>
      </c>
      <c r="K58" s="45" t="n">
        <f aca="false">G58*H58</f>
        <v>9834.552</v>
      </c>
      <c r="L58" s="45" t="n">
        <f aca="false">G58*I58</f>
        <v>12563.9514</v>
      </c>
      <c r="M58" s="46" t="n">
        <f aca="false">G58*J58</f>
        <v>22398.5034</v>
      </c>
      <c r="N58" s="46" t="n">
        <f aca="false">ROUND(G58*H58,0)</f>
        <v>9835</v>
      </c>
      <c r="O58" s="46" t="n">
        <f aca="false">ROUND(G58*I58,0)</f>
        <v>12564</v>
      </c>
      <c r="P58" s="46" t="n">
        <f aca="false">(N58+O58)</f>
        <v>22399</v>
      </c>
      <c r="Q58" s="45" t="n">
        <f aca="false">ROUND(G58*(H58+(H58*$S$8)),2)</f>
        <v>12238.22</v>
      </c>
      <c r="R58" s="45" t="n">
        <f aca="false">ROUND(G58*(I58+(I58*$S$8)),2)</f>
        <v>15634.72</v>
      </c>
      <c r="S58" s="47" t="n">
        <f aca="false">Q58+R58</f>
        <v>27872.94</v>
      </c>
    </row>
    <row r="59" customFormat="false" ht="17.9" hidden="false" customHeight="false" outlineLevel="0" collapsed="false">
      <c r="B59" s="37" t="s">
        <v>131</v>
      </c>
      <c r="C59" s="37" t="s">
        <v>32</v>
      </c>
      <c r="D59" s="38" t="n">
        <v>96544</v>
      </c>
      <c r="E59" s="39" t="s">
        <v>132</v>
      </c>
      <c r="F59" s="40" t="s">
        <v>118</v>
      </c>
      <c r="G59" s="41" t="n">
        <v>394.89</v>
      </c>
      <c r="H59" s="59" t="n">
        <v>11.99</v>
      </c>
      <c r="I59" s="43" t="n">
        <v>6.18</v>
      </c>
      <c r="J59" s="68" t="n">
        <f aca="false">H59+I59</f>
        <v>18.17</v>
      </c>
      <c r="K59" s="45" t="n">
        <f aca="false">G59*H59</f>
        <v>4734.7311</v>
      </c>
      <c r="L59" s="45" t="n">
        <f aca="false">G59*I59</f>
        <v>2440.4202</v>
      </c>
      <c r="M59" s="46" t="n">
        <f aca="false">G59*J59</f>
        <v>7175.1513</v>
      </c>
      <c r="N59" s="46" t="n">
        <f aca="false">ROUND(G59*H59,0)</f>
        <v>4735</v>
      </c>
      <c r="O59" s="46" t="n">
        <f aca="false">ROUND(G59*I59,0)</f>
        <v>2440</v>
      </c>
      <c r="P59" s="46" t="n">
        <f aca="false">(N59+O59)</f>
        <v>7175</v>
      </c>
      <c r="Q59" s="45" t="n">
        <f aca="false">ROUND(G59*(H59+(H59*$S$8)),2)</f>
        <v>5891.95</v>
      </c>
      <c r="R59" s="45" t="n">
        <f aca="false">ROUND(G59*(I59+(I59*$S$8)),2)</f>
        <v>3036.89</v>
      </c>
      <c r="S59" s="47" t="n">
        <f aca="false">Q59+R59</f>
        <v>8928.84</v>
      </c>
    </row>
    <row r="60" customFormat="false" ht="17.9" hidden="false" customHeight="false" outlineLevel="0" collapsed="false">
      <c r="B60" s="37" t="s">
        <v>133</v>
      </c>
      <c r="C60" s="37" t="s">
        <v>32</v>
      </c>
      <c r="D60" s="38" t="n">
        <v>96545</v>
      </c>
      <c r="E60" s="39" t="s">
        <v>134</v>
      </c>
      <c r="F60" s="40" t="s">
        <v>118</v>
      </c>
      <c r="G60" s="41" t="n">
        <v>125.61</v>
      </c>
      <c r="H60" s="59" t="n">
        <v>11.89</v>
      </c>
      <c r="I60" s="43" t="n">
        <v>4.53</v>
      </c>
      <c r="J60" s="68" t="n">
        <f aca="false">H60+I60</f>
        <v>16.42</v>
      </c>
      <c r="K60" s="45" t="n">
        <f aca="false">G60*H60</f>
        <v>1493.5029</v>
      </c>
      <c r="L60" s="45" t="n">
        <f aca="false">G60*I60</f>
        <v>569.0133</v>
      </c>
      <c r="M60" s="46" t="n">
        <f aca="false">G60*J60</f>
        <v>2062.5162</v>
      </c>
      <c r="N60" s="46" t="n">
        <f aca="false">ROUND(G60*H60,0)</f>
        <v>1494</v>
      </c>
      <c r="O60" s="46" t="n">
        <f aca="false">ROUND(G60*I60,0)</f>
        <v>569</v>
      </c>
      <c r="P60" s="46" t="n">
        <f aca="false">(N60+O60)</f>
        <v>2063</v>
      </c>
      <c r="Q60" s="45" t="n">
        <f aca="false">ROUND(G60*(H60+(H60*$S$8)),2)</f>
        <v>1858.53</v>
      </c>
      <c r="R60" s="45" t="n">
        <f aca="false">ROUND(G60*(I60+(I60*$S$8)),2)</f>
        <v>708.09</v>
      </c>
      <c r="S60" s="47" t="n">
        <f aca="false">Q60+R60</f>
        <v>2566.62</v>
      </c>
    </row>
    <row r="61" customFormat="false" ht="17.9" hidden="false" customHeight="false" outlineLevel="0" collapsed="false">
      <c r="B61" s="37" t="s">
        <v>135</v>
      </c>
      <c r="C61" s="37" t="s">
        <v>32</v>
      </c>
      <c r="D61" s="38" t="n">
        <v>96546</v>
      </c>
      <c r="E61" s="39" t="s">
        <v>136</v>
      </c>
      <c r="F61" s="40" t="s">
        <v>118</v>
      </c>
      <c r="G61" s="41" t="n">
        <v>608.95</v>
      </c>
      <c r="H61" s="59" t="n">
        <v>10.95</v>
      </c>
      <c r="I61" s="43" t="n">
        <v>3.42</v>
      </c>
      <c r="J61" s="68" t="n">
        <f aca="false">H61+I61</f>
        <v>14.37</v>
      </c>
      <c r="K61" s="45" t="n">
        <f aca="false">G61*H61</f>
        <v>6668.0025</v>
      </c>
      <c r="L61" s="45" t="n">
        <f aca="false">G61*I61</f>
        <v>2082.609</v>
      </c>
      <c r="M61" s="46" t="n">
        <f aca="false">G61*J61</f>
        <v>8750.6115</v>
      </c>
      <c r="N61" s="46" t="n">
        <f aca="false">ROUND(G61*H61,0)</f>
        <v>6668</v>
      </c>
      <c r="O61" s="46" t="n">
        <f aca="false">ROUND(G61*I61,0)</f>
        <v>2083</v>
      </c>
      <c r="P61" s="46" t="n">
        <f aca="false">(N61+O61)</f>
        <v>8751</v>
      </c>
      <c r="Q61" s="45" t="n">
        <f aca="false">ROUND(G61*(H61+(H61*$S$8)),2)</f>
        <v>8297.74</v>
      </c>
      <c r="R61" s="45" t="n">
        <f aca="false">ROUND(G61*(I61+(I61*$S$8)),2)</f>
        <v>2591.62</v>
      </c>
      <c r="S61" s="47" t="n">
        <f aca="false">Q61+R61</f>
        <v>10889.36</v>
      </c>
    </row>
    <row r="62" customFormat="false" ht="26.1" hidden="false" customHeight="false" outlineLevel="0" collapsed="false">
      <c r="B62" s="37" t="s">
        <v>137</v>
      </c>
      <c r="C62" s="37" t="s">
        <v>32</v>
      </c>
      <c r="D62" s="38" t="n">
        <v>104920</v>
      </c>
      <c r="E62" s="39" t="s">
        <v>138</v>
      </c>
      <c r="F62" s="40" t="s">
        <v>118</v>
      </c>
      <c r="G62" s="41" t="n">
        <v>6.88</v>
      </c>
      <c r="H62" s="59" t="n">
        <v>9.24</v>
      </c>
      <c r="I62" s="43" t="n">
        <v>1.87</v>
      </c>
      <c r="J62" s="68" t="n">
        <f aca="false">H62+I62</f>
        <v>11.11</v>
      </c>
      <c r="K62" s="45" t="n">
        <f aca="false">G62*H62</f>
        <v>63.5712</v>
      </c>
      <c r="L62" s="45" t="n">
        <f aca="false">G62*I62</f>
        <v>12.8656</v>
      </c>
      <c r="M62" s="46" t="n">
        <f aca="false">G62*J62</f>
        <v>76.4368</v>
      </c>
      <c r="N62" s="46" t="n">
        <f aca="false">ROUND(G62*H62,0)</f>
        <v>64</v>
      </c>
      <c r="O62" s="46" t="n">
        <f aca="false">ROUND(G62*I62,0)</f>
        <v>13</v>
      </c>
      <c r="P62" s="46" t="n">
        <f aca="false">(N62+O62)</f>
        <v>77</v>
      </c>
      <c r="Q62" s="45" t="n">
        <f aca="false">ROUND(G62*(H62+(H62*$S$8)),2)</f>
        <v>79.11</v>
      </c>
      <c r="R62" s="45" t="n">
        <f aca="false">ROUND(G62*(I62+(I62*$S$8)),2)</f>
        <v>16.01</v>
      </c>
      <c r="S62" s="47" t="n">
        <f aca="false">Q62+R62</f>
        <v>95.12</v>
      </c>
    </row>
    <row r="63" customFormat="false" ht="26.1" hidden="false" customHeight="false" outlineLevel="0" collapsed="false">
      <c r="B63" s="37" t="s">
        <v>139</v>
      </c>
      <c r="C63" s="37" t="s">
        <v>32</v>
      </c>
      <c r="D63" s="38" t="n">
        <v>104921</v>
      </c>
      <c r="E63" s="39" t="s">
        <v>140</v>
      </c>
      <c r="F63" s="40" t="s">
        <v>118</v>
      </c>
      <c r="G63" s="41" t="n">
        <v>10.13</v>
      </c>
      <c r="H63" s="59" t="n">
        <v>9.08</v>
      </c>
      <c r="I63" s="43" t="n">
        <v>1.4</v>
      </c>
      <c r="J63" s="68" t="n">
        <f aca="false">H63+I63</f>
        <v>10.48</v>
      </c>
      <c r="K63" s="45" t="n">
        <f aca="false">G63*H63</f>
        <v>91.9804</v>
      </c>
      <c r="L63" s="45" t="n">
        <f aca="false">G63*I63</f>
        <v>14.182</v>
      </c>
      <c r="M63" s="46" t="n">
        <f aca="false">G63*J63</f>
        <v>106.1624</v>
      </c>
      <c r="N63" s="46" t="n">
        <f aca="false">ROUND(G63*H63,0)</f>
        <v>92</v>
      </c>
      <c r="O63" s="46" t="n">
        <f aca="false">ROUND(G63*I63,0)</f>
        <v>14</v>
      </c>
      <c r="P63" s="46" t="n">
        <f aca="false">(N63+O63)</f>
        <v>106</v>
      </c>
      <c r="Q63" s="45" t="n">
        <f aca="false">ROUND(G63*(H63+(H63*$S$8)),2)</f>
        <v>114.46</v>
      </c>
      <c r="R63" s="45" t="n">
        <f aca="false">ROUND(G63*(I63+(I63*$S$8)),2)</f>
        <v>17.65</v>
      </c>
      <c r="S63" s="47" t="n">
        <f aca="false">Q63+R63</f>
        <v>132.11</v>
      </c>
    </row>
    <row r="64" customFormat="false" ht="17.9" hidden="false" customHeight="false" outlineLevel="0" collapsed="false">
      <c r="B64" s="37" t="s">
        <v>141</v>
      </c>
      <c r="C64" s="37" t="s">
        <v>32</v>
      </c>
      <c r="D64" s="38" t="n">
        <v>96543</v>
      </c>
      <c r="E64" s="39" t="s">
        <v>142</v>
      </c>
      <c r="F64" s="40" t="s">
        <v>118</v>
      </c>
      <c r="G64" s="41" t="n">
        <v>286.78</v>
      </c>
      <c r="H64" s="59" t="n">
        <v>11.68</v>
      </c>
      <c r="I64" s="43" t="n">
        <v>8.4</v>
      </c>
      <c r="J64" s="68" t="n">
        <f aca="false">H64+I64</f>
        <v>20.08</v>
      </c>
      <c r="K64" s="45" t="n">
        <f aca="false">G64*H64</f>
        <v>3349.5904</v>
      </c>
      <c r="L64" s="45" t="n">
        <f aca="false">G64*I64</f>
        <v>2408.952</v>
      </c>
      <c r="M64" s="46" t="n">
        <f aca="false">G64*J64</f>
        <v>5758.5424</v>
      </c>
      <c r="N64" s="46" t="n">
        <f aca="false">ROUND(G64*H64,0)</f>
        <v>3350</v>
      </c>
      <c r="O64" s="46" t="n">
        <f aca="false">ROUND(G64*I64,0)</f>
        <v>2409</v>
      </c>
      <c r="P64" s="46" t="n">
        <f aca="false">(N64+O64)</f>
        <v>5759</v>
      </c>
      <c r="Q64" s="45" t="n">
        <f aca="false">ROUND(G64*(H64+(H64*$S$8)),2)</f>
        <v>4168.27</v>
      </c>
      <c r="R64" s="45" t="n">
        <f aca="false">ROUND(G64*(I64+(I64*$S$8)),2)</f>
        <v>2997.73</v>
      </c>
      <c r="S64" s="47" t="n">
        <f aca="false">Q64+R64</f>
        <v>7166</v>
      </c>
    </row>
    <row r="65" customFormat="false" ht="26.1" hidden="false" customHeight="false" outlineLevel="0" collapsed="false">
      <c r="B65" s="37" t="s">
        <v>143</v>
      </c>
      <c r="C65" s="37" t="s">
        <v>32</v>
      </c>
      <c r="D65" s="38" t="n">
        <v>96557</v>
      </c>
      <c r="E65" s="39" t="s">
        <v>144</v>
      </c>
      <c r="F65" s="40" t="s">
        <v>46</v>
      </c>
      <c r="G65" s="41" t="n">
        <v>45.14</v>
      </c>
      <c r="H65" s="59" t="n">
        <v>680.01</v>
      </c>
      <c r="I65" s="43" t="n">
        <v>15.41</v>
      </c>
      <c r="J65" s="68" t="n">
        <f aca="false">H65+I65</f>
        <v>695.42</v>
      </c>
      <c r="K65" s="45" t="n">
        <f aca="false">G65*H65</f>
        <v>30695.6514</v>
      </c>
      <c r="L65" s="45" t="n">
        <f aca="false">G65*I65</f>
        <v>695.6074</v>
      </c>
      <c r="M65" s="46" t="n">
        <f aca="false">G65*J65</f>
        <v>31391.2588</v>
      </c>
      <c r="N65" s="46" t="n">
        <f aca="false">ROUND(G65*H65,0)</f>
        <v>30696</v>
      </c>
      <c r="O65" s="46" t="n">
        <f aca="false">ROUND(G65*I65,0)</f>
        <v>696</v>
      </c>
      <c r="P65" s="46" t="n">
        <f aca="false">(N65+O65)</f>
        <v>31392</v>
      </c>
      <c r="Q65" s="45" t="n">
        <f aca="false">ROUND(G65*(H65+(H65*$S$8)),2)</f>
        <v>38198.01</v>
      </c>
      <c r="R65" s="45" t="n">
        <f aca="false">ROUND(G65*(I65+(I65*$S$8)),2)</f>
        <v>865.62</v>
      </c>
      <c r="S65" s="47" t="n">
        <f aca="false">Q65+R65</f>
        <v>39063.63</v>
      </c>
    </row>
    <row r="66" customFormat="false" ht="12.8" hidden="false" customHeight="false" outlineLevel="0" collapsed="false">
      <c r="B66" s="69" t="n">
        <v>6</v>
      </c>
      <c r="C66" s="30"/>
      <c r="D66" s="31"/>
      <c r="E66" s="32" t="s">
        <v>145</v>
      </c>
      <c r="F66" s="33"/>
      <c r="G66" s="31"/>
      <c r="H66" s="60"/>
      <c r="I66" s="60"/>
      <c r="J66" s="34"/>
      <c r="K66" s="58"/>
      <c r="L66" s="58"/>
      <c r="M66" s="58"/>
      <c r="N66" s="58"/>
      <c r="O66" s="58"/>
      <c r="P66" s="58"/>
      <c r="Q66" s="58"/>
      <c r="R66" s="58"/>
      <c r="S66" s="36" t="n">
        <f aca="false">SUM(S67+S78+S85+S93+S107)</f>
        <v>842129.21</v>
      </c>
    </row>
    <row r="67" s="50" customFormat="true" ht="12.8" hidden="false" customHeight="false" outlineLevel="0" collapsed="false">
      <c r="B67" s="61" t="s">
        <v>146</v>
      </c>
      <c r="C67" s="62"/>
      <c r="D67" s="63"/>
      <c r="E67" s="64" t="s">
        <v>147</v>
      </c>
      <c r="F67" s="65"/>
      <c r="G67" s="63"/>
      <c r="H67" s="63"/>
      <c r="I67" s="63"/>
      <c r="J67" s="66"/>
      <c r="K67" s="66" t="n">
        <f aca="false">SUM(K68:K77)</f>
        <v>110630.5379</v>
      </c>
      <c r="L67" s="66" t="n">
        <f aca="false">SUM(L68:L77)</f>
        <v>44260.3355</v>
      </c>
      <c r="M67" s="66" t="n">
        <f aca="false">SUM(M68:M77)</f>
        <v>154890.8734</v>
      </c>
      <c r="N67" s="66"/>
      <c r="O67" s="66"/>
      <c r="P67" s="66"/>
      <c r="Q67" s="66" t="n">
        <f aca="false">SUM(Q68:Q77)</f>
        <v>137669.86</v>
      </c>
      <c r="R67" s="66" t="n">
        <f aca="false">SUM(R68:R77)</f>
        <v>55078.03</v>
      </c>
      <c r="S67" s="67" t="n">
        <f aca="false">SUM(S68:S77)</f>
        <v>192747.89</v>
      </c>
      <c r="V67" s="1"/>
      <c r="W67" s="1"/>
    </row>
    <row r="68" customFormat="false" ht="17.9" hidden="false" customHeight="false" outlineLevel="0" collapsed="false">
      <c r="B68" s="37" t="s">
        <v>148</v>
      </c>
      <c r="C68" s="37" t="s">
        <v>32</v>
      </c>
      <c r="D68" s="38" t="n">
        <v>96621</v>
      </c>
      <c r="E68" s="39" t="s">
        <v>111</v>
      </c>
      <c r="F68" s="40" t="s">
        <v>46</v>
      </c>
      <c r="G68" s="41" t="n">
        <v>43.64</v>
      </c>
      <c r="H68" s="59" t="n">
        <v>121.86</v>
      </c>
      <c r="I68" s="43" t="n">
        <v>64.74</v>
      </c>
      <c r="J68" s="68" t="n">
        <f aca="false">H68+I68</f>
        <v>186.6</v>
      </c>
      <c r="K68" s="45" t="n">
        <f aca="false">G68*H68</f>
        <v>5317.9704</v>
      </c>
      <c r="L68" s="45" t="n">
        <f aca="false">G68*I68</f>
        <v>2825.2536</v>
      </c>
      <c r="M68" s="46" t="n">
        <f aca="false">G68*J68</f>
        <v>8143.224</v>
      </c>
      <c r="N68" s="46" t="n">
        <f aca="false">ROUND(G68*H68,0)</f>
        <v>5318</v>
      </c>
      <c r="O68" s="46" t="n">
        <f aca="false">ROUND(G68*I68,0)</f>
        <v>2825</v>
      </c>
      <c r="P68" s="46" t="n">
        <f aca="false">(N68+O68)</f>
        <v>8143</v>
      </c>
      <c r="Q68" s="45" t="n">
        <f aca="false">ROUND(G68*(H68+(H68*$S$8)),2)</f>
        <v>6617.74</v>
      </c>
      <c r="R68" s="45" t="n">
        <f aca="false">ROUND(G68*(I68+(I68*$S$8)),2)</f>
        <v>3515.78</v>
      </c>
      <c r="S68" s="47" t="n">
        <f aca="false">Q68+R68</f>
        <v>10133.52</v>
      </c>
    </row>
    <row r="69" customFormat="false" ht="17.9" hidden="false" customHeight="false" outlineLevel="0" collapsed="false">
      <c r="B69" s="37" t="s">
        <v>149</v>
      </c>
      <c r="C69" s="37" t="s">
        <v>32</v>
      </c>
      <c r="D69" s="38" t="n">
        <v>96619</v>
      </c>
      <c r="E69" s="39" t="s">
        <v>113</v>
      </c>
      <c r="F69" s="40" t="s">
        <v>34</v>
      </c>
      <c r="G69" s="41" t="n">
        <v>872.87</v>
      </c>
      <c r="H69" s="59" t="n">
        <v>24.25</v>
      </c>
      <c r="I69" s="43" t="n">
        <v>14.32</v>
      </c>
      <c r="J69" s="68" t="n">
        <f aca="false">H69+I69</f>
        <v>38.57</v>
      </c>
      <c r="K69" s="45" t="n">
        <f aca="false">G69*H69</f>
        <v>21167.0975</v>
      </c>
      <c r="L69" s="45" t="n">
        <f aca="false">G69*I69</f>
        <v>12499.4984</v>
      </c>
      <c r="M69" s="46" t="n">
        <f aca="false">G69*J69</f>
        <v>33666.5959</v>
      </c>
      <c r="N69" s="46" t="n">
        <f aca="false">ROUND(G69*H69,0)</f>
        <v>21167</v>
      </c>
      <c r="O69" s="46" t="n">
        <f aca="false">ROUND(G69*I69,0)</f>
        <v>12499</v>
      </c>
      <c r="P69" s="46" t="n">
        <f aca="false">(N69+O69)</f>
        <v>33666</v>
      </c>
      <c r="Q69" s="45" t="n">
        <f aca="false">ROUND(G69*(H69+(H69*$S$8)),2)</f>
        <v>26340.57</v>
      </c>
      <c r="R69" s="45" t="n">
        <f aca="false">ROUND(G69*(I69+(I69*$S$8)),2)</f>
        <v>15554.51</v>
      </c>
      <c r="S69" s="47" t="n">
        <f aca="false">Q69+R69</f>
        <v>41895.08</v>
      </c>
    </row>
    <row r="70" customFormat="false" ht="26.1" hidden="false" customHeight="false" outlineLevel="0" collapsed="false">
      <c r="B70" s="37" t="s">
        <v>150</v>
      </c>
      <c r="C70" s="37" t="s">
        <v>32</v>
      </c>
      <c r="D70" s="38" t="n">
        <v>96536</v>
      </c>
      <c r="E70" s="39" t="s">
        <v>151</v>
      </c>
      <c r="F70" s="40" t="s">
        <v>34</v>
      </c>
      <c r="G70" s="41" t="n">
        <v>525.3</v>
      </c>
      <c r="H70" s="59" t="n">
        <v>28.62</v>
      </c>
      <c r="I70" s="43" t="n">
        <v>33.6</v>
      </c>
      <c r="J70" s="68" t="n">
        <f aca="false">H70+I70</f>
        <v>62.22</v>
      </c>
      <c r="K70" s="45" t="n">
        <f aca="false">G70*H70</f>
        <v>15034.086</v>
      </c>
      <c r="L70" s="45" t="n">
        <f aca="false">G70*I70</f>
        <v>17650.08</v>
      </c>
      <c r="M70" s="46" t="n">
        <f aca="false">G70*J70</f>
        <v>32684.166</v>
      </c>
      <c r="N70" s="46" t="n">
        <f aca="false">ROUND(G70*H70,0)</f>
        <v>15034</v>
      </c>
      <c r="O70" s="46" t="n">
        <f aca="false">ROUND(G70*I70,0)</f>
        <v>17650</v>
      </c>
      <c r="P70" s="46" t="n">
        <f aca="false">(N70+O70)</f>
        <v>32684</v>
      </c>
      <c r="Q70" s="45" t="n">
        <f aca="false">ROUND(G70*(H70+(H70*$S$8)),2)</f>
        <v>18708.58</v>
      </c>
      <c r="R70" s="45" t="n">
        <f aca="false">ROUND(G70*(I70+(I70*$S$8)),2)</f>
        <v>21963.95</v>
      </c>
      <c r="S70" s="47" t="n">
        <f aca="false">Q70+R70</f>
        <v>40672.53</v>
      </c>
    </row>
    <row r="71" customFormat="false" ht="17.9" hidden="false" customHeight="false" outlineLevel="0" collapsed="false">
      <c r="B71" s="37" t="s">
        <v>152</v>
      </c>
      <c r="C71" s="37" t="s">
        <v>32</v>
      </c>
      <c r="D71" s="38" t="n">
        <v>104918</v>
      </c>
      <c r="E71" s="39" t="s">
        <v>117</v>
      </c>
      <c r="F71" s="40" t="s">
        <v>118</v>
      </c>
      <c r="G71" s="41" t="n">
        <v>589.1</v>
      </c>
      <c r="H71" s="59" t="n">
        <v>11.49</v>
      </c>
      <c r="I71" s="43" t="n">
        <v>3.2</v>
      </c>
      <c r="J71" s="68" t="n">
        <f aca="false">H71+I71</f>
        <v>14.69</v>
      </c>
      <c r="K71" s="45" t="n">
        <f aca="false">G71*H71</f>
        <v>6768.759</v>
      </c>
      <c r="L71" s="45" t="n">
        <f aca="false">G71*I71</f>
        <v>1885.12</v>
      </c>
      <c r="M71" s="46" t="n">
        <f aca="false">G71*J71</f>
        <v>8653.879</v>
      </c>
      <c r="N71" s="46" t="n">
        <f aca="false">ROUND(G71*H71,0)</f>
        <v>6769</v>
      </c>
      <c r="O71" s="46" t="n">
        <f aca="false">ROUND(G71*I71,0)</f>
        <v>1885</v>
      </c>
      <c r="P71" s="46" t="n">
        <f aca="false">(N71+O71)</f>
        <v>8654</v>
      </c>
      <c r="Q71" s="45" t="n">
        <f aca="false">ROUND(G71*(H71+(H71*$S$8)),2)</f>
        <v>8423.12</v>
      </c>
      <c r="R71" s="45" t="n">
        <f aca="false">ROUND(G71*(I71+(I71*$S$8)),2)</f>
        <v>2345.86</v>
      </c>
      <c r="S71" s="47" t="n">
        <f aca="false">Q71+R71</f>
        <v>10768.98</v>
      </c>
    </row>
    <row r="72" customFormat="false" ht="17.9" hidden="false" customHeight="false" outlineLevel="0" collapsed="false">
      <c r="B72" s="37" t="s">
        <v>153</v>
      </c>
      <c r="C72" s="37" t="s">
        <v>32</v>
      </c>
      <c r="D72" s="38" t="n">
        <v>104919</v>
      </c>
      <c r="E72" s="39" t="s">
        <v>120</v>
      </c>
      <c r="F72" s="40" t="s">
        <v>118</v>
      </c>
      <c r="G72" s="41" t="n">
        <v>521.55</v>
      </c>
      <c r="H72" s="59" t="n">
        <v>10.68</v>
      </c>
      <c r="I72" s="43" t="n">
        <v>2.44</v>
      </c>
      <c r="J72" s="68" t="n">
        <f aca="false">H72+I72</f>
        <v>13.12</v>
      </c>
      <c r="K72" s="45" t="n">
        <f aca="false">G72*H72</f>
        <v>5570.154</v>
      </c>
      <c r="L72" s="45" t="n">
        <f aca="false">G72*I72</f>
        <v>1272.582</v>
      </c>
      <c r="M72" s="46" t="n">
        <f aca="false">G72*J72</f>
        <v>6842.736</v>
      </c>
      <c r="N72" s="46" t="n">
        <f aca="false">ROUND(G72*H72,0)</f>
        <v>5570</v>
      </c>
      <c r="O72" s="46" t="n">
        <f aca="false">ROUND(G72*I72,0)</f>
        <v>1273</v>
      </c>
      <c r="P72" s="46" t="n">
        <f aca="false">(N72+O72)</f>
        <v>6843</v>
      </c>
      <c r="Q72" s="45" t="n">
        <f aca="false">ROUND(G72*(H72+(H72*$S$8)),2)</f>
        <v>6931.56</v>
      </c>
      <c r="R72" s="45" t="n">
        <f aca="false">ROUND(G72*(I72+(I72*$S$8)),2)</f>
        <v>1583.61</v>
      </c>
      <c r="S72" s="47" t="n">
        <f aca="false">Q72+R72</f>
        <v>8515.17</v>
      </c>
    </row>
    <row r="73" customFormat="false" ht="26.1" hidden="false" customHeight="false" outlineLevel="0" collapsed="false">
      <c r="B73" s="37" t="s">
        <v>154</v>
      </c>
      <c r="C73" s="37" t="s">
        <v>32</v>
      </c>
      <c r="D73" s="38" t="n">
        <v>104920</v>
      </c>
      <c r="E73" s="39" t="s">
        <v>138</v>
      </c>
      <c r="F73" s="40" t="s">
        <v>118</v>
      </c>
      <c r="G73" s="41" t="n">
        <v>1219.83</v>
      </c>
      <c r="H73" s="59" t="n">
        <v>9.24</v>
      </c>
      <c r="I73" s="43" t="n">
        <v>1.87</v>
      </c>
      <c r="J73" s="68" t="n">
        <f aca="false">H73+I73</f>
        <v>11.11</v>
      </c>
      <c r="K73" s="45" t="n">
        <f aca="false">G73*H73</f>
        <v>11271.2292</v>
      </c>
      <c r="L73" s="45" t="n">
        <f aca="false">G73*I73</f>
        <v>2281.0821</v>
      </c>
      <c r="M73" s="46" t="n">
        <f aca="false">G73*J73</f>
        <v>13552.3113</v>
      </c>
      <c r="N73" s="46" t="n">
        <f aca="false">ROUND(G73*H73,0)</f>
        <v>11271</v>
      </c>
      <c r="O73" s="46" t="n">
        <f aca="false">ROUND(G73*I73,0)</f>
        <v>2281</v>
      </c>
      <c r="P73" s="46" t="n">
        <f aca="false">(N73+O73)</f>
        <v>13552</v>
      </c>
      <c r="Q73" s="45" t="n">
        <f aca="false">ROUND(G73*(H73+(H73*$S$8)),2)</f>
        <v>14026.04</v>
      </c>
      <c r="R73" s="45" t="n">
        <f aca="false">ROUND(G73*(I73+(I73*$S$8)),2)</f>
        <v>2838.6</v>
      </c>
      <c r="S73" s="47" t="n">
        <f aca="false">Q73+R73</f>
        <v>16864.64</v>
      </c>
    </row>
    <row r="74" customFormat="false" ht="26.1" hidden="false" customHeight="false" outlineLevel="0" collapsed="false">
      <c r="B74" s="37" t="s">
        <v>155</v>
      </c>
      <c r="C74" s="37" t="s">
        <v>32</v>
      </c>
      <c r="D74" s="38" t="n">
        <v>104921</v>
      </c>
      <c r="E74" s="39" t="s">
        <v>140</v>
      </c>
      <c r="F74" s="40" t="s">
        <v>118</v>
      </c>
      <c r="G74" s="41" t="n">
        <v>171.64</v>
      </c>
      <c r="H74" s="59" t="n">
        <v>9.08</v>
      </c>
      <c r="I74" s="43" t="n">
        <v>1.4</v>
      </c>
      <c r="J74" s="68" t="n">
        <f aca="false">H74+I74</f>
        <v>10.48</v>
      </c>
      <c r="K74" s="45" t="n">
        <f aca="false">G74*H74</f>
        <v>1558.4912</v>
      </c>
      <c r="L74" s="45" t="n">
        <f aca="false">G74*I74</f>
        <v>240.296</v>
      </c>
      <c r="M74" s="46" t="n">
        <f aca="false">G74*J74</f>
        <v>1798.7872</v>
      </c>
      <c r="N74" s="46" t="n">
        <f aca="false">ROUND(G74*H74,0)</f>
        <v>1558</v>
      </c>
      <c r="O74" s="46" t="n">
        <f aca="false">ROUND(G74*I74,0)</f>
        <v>240</v>
      </c>
      <c r="P74" s="46" t="n">
        <f aca="false">(N74+O74)</f>
        <v>1798</v>
      </c>
      <c r="Q74" s="45" t="n">
        <f aca="false">ROUND(G74*(H74+(H74*$S$8)),2)</f>
        <v>1939.4</v>
      </c>
      <c r="R74" s="45" t="n">
        <f aca="false">ROUND(G74*(I74+(I74*$S$8)),2)</f>
        <v>299.03</v>
      </c>
      <c r="S74" s="47" t="n">
        <f aca="false">Q74+R74</f>
        <v>2238.43</v>
      </c>
    </row>
    <row r="75" customFormat="false" ht="17.9" hidden="false" customHeight="false" outlineLevel="0" collapsed="false">
      <c r="B75" s="37" t="s">
        <v>156</v>
      </c>
      <c r="C75" s="37" t="s">
        <v>32</v>
      </c>
      <c r="D75" s="38" t="n">
        <v>104922</v>
      </c>
      <c r="E75" s="39" t="s">
        <v>157</v>
      </c>
      <c r="F75" s="40" t="s">
        <v>118</v>
      </c>
      <c r="G75" s="41" t="n">
        <v>32.95</v>
      </c>
      <c r="H75" s="59" t="n">
        <v>10.49</v>
      </c>
      <c r="I75" s="43" t="n">
        <v>1.09</v>
      </c>
      <c r="J75" s="68" t="n">
        <f aca="false">H75+I75</f>
        <v>11.58</v>
      </c>
      <c r="K75" s="45" t="n">
        <f aca="false">G75*H75</f>
        <v>345.6455</v>
      </c>
      <c r="L75" s="45" t="n">
        <f aca="false">G75*I75</f>
        <v>35.9155</v>
      </c>
      <c r="M75" s="46" t="n">
        <f aca="false">G75*J75</f>
        <v>381.561</v>
      </c>
      <c r="N75" s="46" t="n">
        <f aca="false">ROUND(G75*H75,0)</f>
        <v>346</v>
      </c>
      <c r="O75" s="46" t="n">
        <f aca="false">ROUND(G75*I75,0)</f>
        <v>36</v>
      </c>
      <c r="P75" s="46" t="n">
        <f aca="false">(N75+O75)</f>
        <v>382</v>
      </c>
      <c r="Q75" s="45" t="n">
        <f aca="false">ROUND(G75*(H75+(H75*$S$8)),2)</f>
        <v>430.13</v>
      </c>
      <c r="R75" s="45" t="n">
        <f aca="false">ROUND(G75*(I75+(I75*$S$8)),2)</f>
        <v>44.69</v>
      </c>
      <c r="S75" s="47" t="n">
        <f aca="false">Q75+R75</f>
        <v>474.82</v>
      </c>
    </row>
    <row r="76" customFormat="false" ht="17.9" hidden="false" customHeight="false" outlineLevel="0" collapsed="false">
      <c r="B76" s="37" t="s">
        <v>158</v>
      </c>
      <c r="C76" s="37" t="s">
        <v>32</v>
      </c>
      <c r="D76" s="38" t="n">
        <v>104916</v>
      </c>
      <c r="E76" s="39" t="s">
        <v>122</v>
      </c>
      <c r="F76" s="40" t="s">
        <v>118</v>
      </c>
      <c r="G76" s="41" t="n">
        <v>795.26</v>
      </c>
      <c r="H76" s="59" t="n">
        <v>10.93</v>
      </c>
      <c r="I76" s="43" t="n">
        <v>6.01</v>
      </c>
      <c r="J76" s="68" t="n">
        <f aca="false">H76+I76</f>
        <v>16.94</v>
      </c>
      <c r="K76" s="45" t="n">
        <f aca="false">G76*H76</f>
        <v>8692.1918</v>
      </c>
      <c r="L76" s="45" t="n">
        <f aca="false">G76*I76</f>
        <v>4779.5126</v>
      </c>
      <c r="M76" s="46" t="n">
        <f aca="false">G76*J76</f>
        <v>13471.7044</v>
      </c>
      <c r="N76" s="46" t="n">
        <f aca="false">ROUND(G76*H76,0)</f>
        <v>8692</v>
      </c>
      <c r="O76" s="46" t="n">
        <f aca="false">ROUND(G76*I76,0)</f>
        <v>4780</v>
      </c>
      <c r="P76" s="46" t="n">
        <f aca="false">(N76+O76)</f>
        <v>13472</v>
      </c>
      <c r="Q76" s="45" t="n">
        <f aca="false">ROUND(G76*(H76+(H76*$S$8)),2)</f>
        <v>10816.66</v>
      </c>
      <c r="R76" s="45" t="n">
        <f aca="false">ROUND(G76*(I76+(I76*$S$8)),2)</f>
        <v>5947.68</v>
      </c>
      <c r="S76" s="47" t="n">
        <f aca="false">Q76+R76</f>
        <v>16764.34</v>
      </c>
    </row>
    <row r="77" customFormat="false" ht="26.1" hidden="false" customHeight="false" outlineLevel="0" collapsed="false">
      <c r="B77" s="37" t="s">
        <v>159</v>
      </c>
      <c r="C77" s="37" t="s">
        <v>32</v>
      </c>
      <c r="D77" s="38" t="n">
        <v>96557</v>
      </c>
      <c r="E77" s="39" t="s">
        <v>144</v>
      </c>
      <c r="F77" s="40" t="s">
        <v>46</v>
      </c>
      <c r="G77" s="41" t="n">
        <v>51.33</v>
      </c>
      <c r="H77" s="59" t="n">
        <v>680.01</v>
      </c>
      <c r="I77" s="43" t="n">
        <v>15.41</v>
      </c>
      <c r="J77" s="68" t="n">
        <f aca="false">H77+I77</f>
        <v>695.42</v>
      </c>
      <c r="K77" s="45" t="n">
        <f aca="false">G77*H77</f>
        <v>34904.9133</v>
      </c>
      <c r="L77" s="45" t="n">
        <f aca="false">G77*I77</f>
        <v>790.9953</v>
      </c>
      <c r="M77" s="46" t="n">
        <f aca="false">G77*J77</f>
        <v>35695.9086</v>
      </c>
      <c r="N77" s="46" t="n">
        <f aca="false">ROUND(G77*H77,0)</f>
        <v>34905</v>
      </c>
      <c r="O77" s="46" t="n">
        <f aca="false">ROUND(G77*I77,0)</f>
        <v>791</v>
      </c>
      <c r="P77" s="46" t="n">
        <f aca="false">(N77+O77)</f>
        <v>35696</v>
      </c>
      <c r="Q77" s="45" t="n">
        <f aca="false">ROUND(G77*(H77+(H77*$S$8)),2)</f>
        <v>43436.06</v>
      </c>
      <c r="R77" s="45" t="n">
        <f aca="false">ROUND(G77*(I77+(I77*$S$8)),2)</f>
        <v>984.32</v>
      </c>
      <c r="S77" s="47" t="n">
        <f aca="false">Q77+R77</f>
        <v>44420.38</v>
      </c>
    </row>
    <row r="78" s="50" customFormat="true" ht="12.8" hidden="false" customHeight="false" outlineLevel="0" collapsed="false">
      <c r="B78" s="70" t="s">
        <v>160</v>
      </c>
      <c r="C78" s="62"/>
      <c r="D78" s="63"/>
      <c r="E78" s="64" t="s">
        <v>161</v>
      </c>
      <c r="F78" s="65"/>
      <c r="G78" s="63"/>
      <c r="H78" s="63"/>
      <c r="I78" s="63"/>
      <c r="J78" s="66"/>
      <c r="K78" s="66" t="n">
        <f aca="false">SUM(K79:K84)</f>
        <v>68191.2453</v>
      </c>
      <c r="L78" s="66" t="n">
        <f aca="false">SUM(L79:L84)</f>
        <v>16132.8544</v>
      </c>
      <c r="M78" s="66" t="n">
        <f aca="false">SUM(M79:M84)</f>
        <v>84324.0997</v>
      </c>
      <c r="N78" s="66"/>
      <c r="O78" s="66"/>
      <c r="P78" s="66"/>
      <c r="Q78" s="66" t="n">
        <f aca="false">SUM(Q79:Q84)</f>
        <v>84857.93</v>
      </c>
      <c r="R78" s="66" t="n">
        <f aca="false">SUM(R79:R84)</f>
        <v>20075.9</v>
      </c>
      <c r="S78" s="67" t="n">
        <f aca="false">SUM(S79:S84)</f>
        <v>104933.83</v>
      </c>
      <c r="V78" s="1"/>
      <c r="W78" s="1"/>
    </row>
    <row r="79" customFormat="false" ht="34.3" hidden="false" customHeight="false" outlineLevel="0" collapsed="false">
      <c r="B79" s="37" t="s">
        <v>162</v>
      </c>
      <c r="C79" s="37" t="s">
        <v>32</v>
      </c>
      <c r="D79" s="38" t="n">
        <v>92443</v>
      </c>
      <c r="E79" s="39" t="s">
        <v>163</v>
      </c>
      <c r="F79" s="40" t="s">
        <v>34</v>
      </c>
      <c r="G79" s="41" t="n">
        <v>581.21</v>
      </c>
      <c r="H79" s="59" t="n">
        <v>36.59</v>
      </c>
      <c r="I79" s="43" t="n">
        <v>17.25</v>
      </c>
      <c r="J79" s="68" t="n">
        <f aca="false">H79+I79</f>
        <v>53.84</v>
      </c>
      <c r="K79" s="45" t="n">
        <f aca="false">G79*H79</f>
        <v>21266.4739</v>
      </c>
      <c r="L79" s="45" t="n">
        <f aca="false">G79*I79</f>
        <v>10025.8725</v>
      </c>
      <c r="M79" s="46" t="n">
        <f aca="false">G79*J79</f>
        <v>31292.3464</v>
      </c>
      <c r="N79" s="46" t="n">
        <f aca="false">ROUND(G79*H79,0)</f>
        <v>21266</v>
      </c>
      <c r="O79" s="46" t="n">
        <f aca="false">ROUND(G79*I79,0)</f>
        <v>10026</v>
      </c>
      <c r="P79" s="46" t="n">
        <f aca="false">(N79+O79)</f>
        <v>31292</v>
      </c>
      <c r="Q79" s="45" t="n">
        <f aca="false">ROUND(G79*(H79+(H79*$S$8)),2)</f>
        <v>26464.23</v>
      </c>
      <c r="R79" s="45" t="n">
        <f aca="false">ROUND(G79*(I79+(I79*$S$8)),2)</f>
        <v>12476.31</v>
      </c>
      <c r="S79" s="47" t="n">
        <f aca="false">Q79+R79</f>
        <v>38940.54</v>
      </c>
    </row>
    <row r="80" customFormat="false" ht="26.1" hidden="false" customHeight="false" outlineLevel="0" collapsed="false">
      <c r="B80" s="37" t="s">
        <v>164</v>
      </c>
      <c r="C80" s="37" t="s">
        <v>32</v>
      </c>
      <c r="D80" s="38" t="n">
        <v>92762</v>
      </c>
      <c r="E80" s="39" t="s">
        <v>165</v>
      </c>
      <c r="F80" s="40" t="s">
        <v>118</v>
      </c>
      <c r="G80" s="41" t="n">
        <v>1755.23</v>
      </c>
      <c r="H80" s="59" t="n">
        <v>10.31</v>
      </c>
      <c r="I80" s="43" t="n">
        <v>1.13</v>
      </c>
      <c r="J80" s="68" t="n">
        <f aca="false">H80+I80</f>
        <v>11.44</v>
      </c>
      <c r="K80" s="45" t="n">
        <f aca="false">G80*H80</f>
        <v>18096.4213</v>
      </c>
      <c r="L80" s="45" t="n">
        <f aca="false">G80*I80</f>
        <v>1983.4099</v>
      </c>
      <c r="M80" s="46" t="n">
        <f aca="false">G80*J80</f>
        <v>20079.8312</v>
      </c>
      <c r="N80" s="46" t="n">
        <f aca="false">ROUND(G80*H80,0)</f>
        <v>18096</v>
      </c>
      <c r="O80" s="46" t="n">
        <f aca="false">ROUND(G80*I80,0)</f>
        <v>1983</v>
      </c>
      <c r="P80" s="46" t="n">
        <f aca="false">(N80+O80)</f>
        <v>20079</v>
      </c>
      <c r="Q80" s="45" t="n">
        <f aca="false">ROUND(G80*(H80+(H80*$S$8)),2)</f>
        <v>22519.39</v>
      </c>
      <c r="R80" s="45" t="n">
        <f aca="false">ROUND(G80*(I80+(I80*$S$8)),2)</f>
        <v>2468.18</v>
      </c>
      <c r="S80" s="47" t="n">
        <f aca="false">Q80+R80</f>
        <v>24987.57</v>
      </c>
    </row>
    <row r="81" customFormat="false" ht="26.1" hidden="false" customHeight="false" outlineLevel="0" collapsed="false">
      <c r="B81" s="37" t="s">
        <v>166</v>
      </c>
      <c r="C81" s="37" t="s">
        <v>32</v>
      </c>
      <c r="D81" s="38" t="n">
        <v>92763</v>
      </c>
      <c r="E81" s="39" t="s">
        <v>167</v>
      </c>
      <c r="F81" s="40" t="s">
        <v>118</v>
      </c>
      <c r="G81" s="41" t="n">
        <v>41.25</v>
      </c>
      <c r="H81" s="59" t="n">
        <v>8.89</v>
      </c>
      <c r="I81" s="43" t="n">
        <v>0.7</v>
      </c>
      <c r="J81" s="68" t="n">
        <f aca="false">H81+I81</f>
        <v>9.59</v>
      </c>
      <c r="K81" s="45" t="n">
        <f aca="false">G81*H81</f>
        <v>366.7125</v>
      </c>
      <c r="L81" s="45" t="n">
        <f aca="false">G81*I81</f>
        <v>28.875</v>
      </c>
      <c r="M81" s="46" t="n">
        <f aca="false">G81*J81</f>
        <v>395.5875</v>
      </c>
      <c r="N81" s="46" t="n">
        <f aca="false">ROUND(G81*H81,0)</f>
        <v>367</v>
      </c>
      <c r="O81" s="46" t="n">
        <f aca="false">ROUND(G81*I81,0)</f>
        <v>29</v>
      </c>
      <c r="P81" s="46" t="n">
        <f aca="false">(N81+O81)</f>
        <v>396</v>
      </c>
      <c r="Q81" s="45" t="n">
        <f aca="false">ROUND(G81*(H81+(H81*$S$8)),2)</f>
        <v>456.34</v>
      </c>
      <c r="R81" s="45" t="n">
        <f aca="false">ROUND(G81*(I81+(I81*$S$8)),2)</f>
        <v>35.93</v>
      </c>
      <c r="S81" s="47" t="n">
        <f aca="false">Q81+R81</f>
        <v>492.27</v>
      </c>
    </row>
    <row r="82" customFormat="false" ht="26.1" hidden="false" customHeight="false" outlineLevel="0" collapsed="false">
      <c r="B82" s="37" t="s">
        <v>168</v>
      </c>
      <c r="C82" s="37" t="s">
        <v>32</v>
      </c>
      <c r="D82" s="38" t="n">
        <v>92764</v>
      </c>
      <c r="E82" s="39" t="s">
        <v>169</v>
      </c>
      <c r="F82" s="40" t="s">
        <v>118</v>
      </c>
      <c r="G82" s="41" t="n">
        <v>13.26</v>
      </c>
      <c r="H82" s="59" t="n">
        <v>8.81</v>
      </c>
      <c r="I82" s="43" t="n">
        <v>0.5</v>
      </c>
      <c r="J82" s="68" t="n">
        <f aca="false">H82+I82</f>
        <v>9.31</v>
      </c>
      <c r="K82" s="45" t="n">
        <f aca="false">G82*H82</f>
        <v>116.8206</v>
      </c>
      <c r="L82" s="45" t="n">
        <f aca="false">G82*I82</f>
        <v>6.63</v>
      </c>
      <c r="M82" s="46" t="n">
        <f aca="false">G82*J82</f>
        <v>123.4506</v>
      </c>
      <c r="N82" s="46" t="n">
        <f aca="false">ROUND(G82*H82,0)</f>
        <v>117</v>
      </c>
      <c r="O82" s="46" t="n">
        <f aca="false">ROUND(G82*I82,0)</f>
        <v>7</v>
      </c>
      <c r="P82" s="46" t="n">
        <f aca="false">(N82+O82)</f>
        <v>124</v>
      </c>
      <c r="Q82" s="45" t="n">
        <f aca="false">ROUND(G82*(H82+(H82*$S$8)),2)</f>
        <v>145.37</v>
      </c>
      <c r="R82" s="45" t="n">
        <f aca="false">ROUND(G82*(I82+(I82*$S$8)),2)</f>
        <v>8.25</v>
      </c>
      <c r="S82" s="47" t="n">
        <f aca="false">Q82+R82</f>
        <v>153.62</v>
      </c>
    </row>
    <row r="83" customFormat="false" ht="26.1" hidden="false" customHeight="false" outlineLevel="0" collapsed="false">
      <c r="B83" s="37" t="s">
        <v>170</v>
      </c>
      <c r="C83" s="37" t="s">
        <v>32</v>
      </c>
      <c r="D83" s="38" t="n">
        <v>92759</v>
      </c>
      <c r="E83" s="39" t="s">
        <v>171</v>
      </c>
      <c r="F83" s="40" t="s">
        <v>118</v>
      </c>
      <c r="G83" s="41" t="n">
        <v>803.5</v>
      </c>
      <c r="H83" s="59" t="n">
        <v>10.39</v>
      </c>
      <c r="I83" s="43" t="n">
        <v>3.93</v>
      </c>
      <c r="J83" s="68" t="n">
        <f aca="false">H83+I83</f>
        <v>14.32</v>
      </c>
      <c r="K83" s="45" t="n">
        <f aca="false">G83*H83</f>
        <v>8348.365</v>
      </c>
      <c r="L83" s="45" t="n">
        <f aca="false">G83*I83</f>
        <v>3157.755</v>
      </c>
      <c r="M83" s="46" t="n">
        <f aca="false">G83*J83</f>
        <v>11506.12</v>
      </c>
      <c r="N83" s="46" t="n">
        <f aca="false">ROUND(G83*H83,0)</f>
        <v>8348</v>
      </c>
      <c r="O83" s="46" t="n">
        <f aca="false">ROUND(G83*I83,0)</f>
        <v>3158</v>
      </c>
      <c r="P83" s="46" t="n">
        <f aca="false">(N83+O83)</f>
        <v>11506</v>
      </c>
      <c r="Q83" s="45" t="n">
        <f aca="false">ROUND(G83*(H83+(H83*$S$8)),2)</f>
        <v>10388.8</v>
      </c>
      <c r="R83" s="45" t="n">
        <f aca="false">ROUND(G83*(I83+(I83*$S$8)),2)</f>
        <v>3929.54</v>
      </c>
      <c r="S83" s="47" t="n">
        <f aca="false">Q83+R83</f>
        <v>14318.34</v>
      </c>
    </row>
    <row r="84" customFormat="false" ht="17.9" hidden="false" customHeight="false" outlineLevel="0" collapsed="false">
      <c r="B84" s="37" t="s">
        <v>172</v>
      </c>
      <c r="C84" s="37" t="s">
        <v>28</v>
      </c>
      <c r="D84" s="38" t="s">
        <v>173</v>
      </c>
      <c r="E84" s="39" t="s">
        <v>174</v>
      </c>
      <c r="F84" s="40" t="s">
        <v>46</v>
      </c>
      <c r="G84" s="41" t="n">
        <v>29.2</v>
      </c>
      <c r="H84" s="59" t="n">
        <v>684.81</v>
      </c>
      <c r="I84" s="43" t="n">
        <v>31.86</v>
      </c>
      <c r="J84" s="68" t="n">
        <f aca="false">H84+I84</f>
        <v>716.67</v>
      </c>
      <c r="K84" s="45" t="n">
        <f aca="false">G84*H84</f>
        <v>19996.452</v>
      </c>
      <c r="L84" s="45" t="n">
        <f aca="false">G84*I84</f>
        <v>930.312</v>
      </c>
      <c r="M84" s="46" t="n">
        <f aca="false">G84*J84</f>
        <v>20926.764</v>
      </c>
      <c r="N84" s="46" t="n">
        <f aca="false">ROUND(G84*H84,0)</f>
        <v>19996</v>
      </c>
      <c r="O84" s="46" t="n">
        <f aca="false">ROUND(G84*I84,0)</f>
        <v>930</v>
      </c>
      <c r="P84" s="46" t="n">
        <f aca="false">(N84+O84)</f>
        <v>20926</v>
      </c>
      <c r="Q84" s="45" t="n">
        <f aca="false">ROUND(G84*(H84+(H84*$S$8)),2)</f>
        <v>24883.8</v>
      </c>
      <c r="R84" s="45" t="n">
        <f aca="false">ROUND(G84*(I84+(I84*$S$8)),2)</f>
        <v>1157.69</v>
      </c>
      <c r="S84" s="47" t="n">
        <f aca="false">Q84+R84</f>
        <v>26041.49</v>
      </c>
    </row>
    <row r="85" s="50" customFormat="true" ht="12.8" hidden="false" customHeight="false" outlineLevel="0" collapsed="false">
      <c r="B85" s="61" t="s">
        <v>175</v>
      </c>
      <c r="C85" s="62"/>
      <c r="D85" s="63"/>
      <c r="E85" s="64" t="s">
        <v>176</v>
      </c>
      <c r="F85" s="54"/>
      <c r="G85" s="55"/>
      <c r="H85" s="56"/>
      <c r="I85" s="57"/>
      <c r="J85" s="66"/>
      <c r="K85" s="66" t="n">
        <f aca="false">SUM(K86:K92)</f>
        <v>102267.0477</v>
      </c>
      <c r="L85" s="66" t="n">
        <f aca="false">SUM(L86:L92)</f>
        <v>24712.9094</v>
      </c>
      <c r="M85" s="66" t="n">
        <f aca="false">SUM(M86:M92)</f>
        <v>126979.9571</v>
      </c>
      <c r="N85" s="66"/>
      <c r="O85" s="66"/>
      <c r="P85" s="66"/>
      <c r="Q85" s="66" t="n">
        <f aca="false">SUM(Q86:Q92)</f>
        <v>127262.23</v>
      </c>
      <c r="R85" s="66" t="n">
        <f aca="false">SUM(R86:R92)</f>
        <v>30753.03</v>
      </c>
      <c r="S85" s="67" t="n">
        <f aca="false">SUM(S86:S92)</f>
        <v>158015.26</v>
      </c>
      <c r="V85" s="1"/>
      <c r="W85" s="1"/>
    </row>
    <row r="86" customFormat="false" ht="26.1" hidden="false" customHeight="false" outlineLevel="0" collapsed="false">
      <c r="B86" s="37" t="s">
        <v>177</v>
      </c>
      <c r="C86" s="37" t="s">
        <v>32</v>
      </c>
      <c r="D86" s="38" t="n">
        <v>92479</v>
      </c>
      <c r="E86" s="39" t="s">
        <v>178</v>
      </c>
      <c r="F86" s="40" t="s">
        <v>34</v>
      </c>
      <c r="G86" s="41" t="n">
        <v>800.94</v>
      </c>
      <c r="H86" s="59" t="n">
        <v>49.71</v>
      </c>
      <c r="I86" s="43" t="n">
        <v>21.86</v>
      </c>
      <c r="J86" s="68" t="n">
        <f aca="false">H86+I86</f>
        <v>71.57</v>
      </c>
      <c r="K86" s="45" t="n">
        <f aca="false">G86*H86</f>
        <v>39814.7274</v>
      </c>
      <c r="L86" s="45" t="n">
        <f aca="false">G86*I86</f>
        <v>17508.5484</v>
      </c>
      <c r="M86" s="46" t="n">
        <f aca="false">G86*J86</f>
        <v>57323.2758</v>
      </c>
      <c r="N86" s="46" t="n">
        <f aca="false">ROUND(G86*H86,0)</f>
        <v>39815</v>
      </c>
      <c r="O86" s="46" t="n">
        <f aca="false">ROUND(G86*I86,0)</f>
        <v>17509</v>
      </c>
      <c r="P86" s="46" t="n">
        <f aca="false">(N86+O86)</f>
        <v>57324</v>
      </c>
      <c r="Q86" s="45" t="n">
        <f aca="false">ROUND(G86*(H86+(H86*$S$8)),2)</f>
        <v>49545.88</v>
      </c>
      <c r="R86" s="45" t="n">
        <f aca="false">ROUND(G86*(I86+(I86*$S$8)),2)</f>
        <v>21787.83</v>
      </c>
      <c r="S86" s="47" t="n">
        <f aca="false">Q86+R86</f>
        <v>71333.71</v>
      </c>
    </row>
    <row r="87" customFormat="false" ht="26.1" hidden="false" customHeight="false" outlineLevel="0" collapsed="false">
      <c r="B87" s="37" t="s">
        <v>179</v>
      </c>
      <c r="C87" s="37" t="s">
        <v>32</v>
      </c>
      <c r="D87" s="38" t="n">
        <v>92761</v>
      </c>
      <c r="E87" s="39" t="s">
        <v>180</v>
      </c>
      <c r="F87" s="40" t="s">
        <v>118</v>
      </c>
      <c r="G87" s="41" t="n">
        <v>958.05</v>
      </c>
      <c r="H87" s="59" t="n">
        <v>11.08</v>
      </c>
      <c r="I87" s="43" t="n">
        <v>1.71</v>
      </c>
      <c r="J87" s="68" t="n">
        <f aca="false">H87+I87</f>
        <v>12.79</v>
      </c>
      <c r="K87" s="45" t="n">
        <f aca="false">G87*H87</f>
        <v>10615.194</v>
      </c>
      <c r="L87" s="45" t="n">
        <f aca="false">G87*I87</f>
        <v>1638.2655</v>
      </c>
      <c r="M87" s="46" t="n">
        <f aca="false">G87*J87</f>
        <v>12253.4595</v>
      </c>
      <c r="N87" s="46" t="n">
        <f aca="false">ROUND(G87*H87,0)</f>
        <v>10615</v>
      </c>
      <c r="O87" s="46" t="n">
        <f aca="false">ROUND(G87*I87,0)</f>
        <v>1638</v>
      </c>
      <c r="P87" s="46" t="n">
        <f aca="false">(N87+O87)</f>
        <v>12253</v>
      </c>
      <c r="Q87" s="45" t="n">
        <f aca="false">ROUND(G87*(H87+(H87*$S$8)),2)</f>
        <v>13209.66</v>
      </c>
      <c r="R87" s="45" t="n">
        <f aca="false">ROUND(G87*(I87+(I87*$S$8)),2)</f>
        <v>2038.68</v>
      </c>
      <c r="S87" s="47" t="n">
        <f aca="false">Q87+R87</f>
        <v>15248.34</v>
      </c>
    </row>
    <row r="88" customFormat="false" ht="26.1" hidden="false" customHeight="false" outlineLevel="0" collapsed="false">
      <c r="B88" s="37" t="s">
        <v>181</v>
      </c>
      <c r="C88" s="37" t="s">
        <v>32</v>
      </c>
      <c r="D88" s="38" t="n">
        <v>92762</v>
      </c>
      <c r="E88" s="39" t="s">
        <v>165</v>
      </c>
      <c r="F88" s="40" t="s">
        <v>118</v>
      </c>
      <c r="G88" s="41" t="n">
        <v>939.81</v>
      </c>
      <c r="H88" s="59" t="n">
        <v>10.31</v>
      </c>
      <c r="I88" s="43" t="n">
        <v>1.13</v>
      </c>
      <c r="J88" s="68" t="n">
        <f aca="false">H88+I88</f>
        <v>11.44</v>
      </c>
      <c r="K88" s="45" t="n">
        <f aca="false">G88*H88</f>
        <v>9689.4411</v>
      </c>
      <c r="L88" s="45" t="n">
        <f aca="false">G88*I88</f>
        <v>1061.9853</v>
      </c>
      <c r="M88" s="46" t="n">
        <f aca="false">G88*J88</f>
        <v>10751.4264</v>
      </c>
      <c r="N88" s="46" t="n">
        <f aca="false">ROUND(G88*H88,0)</f>
        <v>9689</v>
      </c>
      <c r="O88" s="46" t="n">
        <f aca="false">ROUND(G88*I88,0)</f>
        <v>1062</v>
      </c>
      <c r="P88" s="46" t="n">
        <f aca="false">(N88+O88)</f>
        <v>10751</v>
      </c>
      <c r="Q88" s="45" t="n">
        <f aca="false">ROUND(G88*(H88+(H88*$S$8)),2)</f>
        <v>12057.65</v>
      </c>
      <c r="R88" s="45" t="n">
        <f aca="false">ROUND(G88*(I88+(I88*$S$8)),2)</f>
        <v>1321.55</v>
      </c>
      <c r="S88" s="47" t="n">
        <f aca="false">Q88+R88</f>
        <v>13379.2</v>
      </c>
    </row>
    <row r="89" customFormat="false" ht="26.1" hidden="false" customHeight="false" outlineLevel="0" collapsed="false">
      <c r="B89" s="37" t="s">
        <v>182</v>
      </c>
      <c r="C89" s="37" t="s">
        <v>32</v>
      </c>
      <c r="D89" s="38" t="n">
        <v>92763</v>
      </c>
      <c r="E89" s="39" t="s">
        <v>167</v>
      </c>
      <c r="F89" s="40" t="s">
        <v>118</v>
      </c>
      <c r="G89" s="41" t="n">
        <v>164.31</v>
      </c>
      <c r="H89" s="59" t="n">
        <v>8.89</v>
      </c>
      <c r="I89" s="43" t="n">
        <v>0.7</v>
      </c>
      <c r="J89" s="68" t="n">
        <f aca="false">H89+I89</f>
        <v>9.59</v>
      </c>
      <c r="K89" s="45" t="n">
        <f aca="false">G89*H89</f>
        <v>1460.7159</v>
      </c>
      <c r="L89" s="45" t="n">
        <f aca="false">G89*I89</f>
        <v>115.017</v>
      </c>
      <c r="M89" s="46" t="n">
        <f aca="false">G89*J89</f>
        <v>1575.7329</v>
      </c>
      <c r="N89" s="46" t="n">
        <f aca="false">ROUND(G89*H89,0)</f>
        <v>1461</v>
      </c>
      <c r="O89" s="46" t="n">
        <f aca="false">ROUND(G89*I89,0)</f>
        <v>115</v>
      </c>
      <c r="P89" s="46" t="n">
        <f aca="false">(N89+O89)</f>
        <v>1576</v>
      </c>
      <c r="Q89" s="45" t="n">
        <f aca="false">ROUND(G89*(H89+(H89*$S$8)),2)</f>
        <v>1817.73</v>
      </c>
      <c r="R89" s="45" t="n">
        <f aca="false">ROUND(G89*(I89+(I89*$S$8)),2)</f>
        <v>143.13</v>
      </c>
      <c r="S89" s="47" t="n">
        <f aca="false">Q89+R89</f>
        <v>1960.86</v>
      </c>
    </row>
    <row r="90" customFormat="false" ht="26.1" hidden="false" customHeight="false" outlineLevel="0" collapsed="false">
      <c r="B90" s="37" t="s">
        <v>183</v>
      </c>
      <c r="C90" s="37" t="s">
        <v>32</v>
      </c>
      <c r="D90" s="38" t="n">
        <v>92764</v>
      </c>
      <c r="E90" s="39" t="s">
        <v>169</v>
      </c>
      <c r="F90" s="40" t="s">
        <v>118</v>
      </c>
      <c r="G90" s="41" t="n">
        <v>143.35</v>
      </c>
      <c r="H90" s="59" t="n">
        <v>8.81</v>
      </c>
      <c r="I90" s="43" t="n">
        <v>0.5</v>
      </c>
      <c r="J90" s="68" t="n">
        <f aca="false">H90+I90</f>
        <v>9.31</v>
      </c>
      <c r="K90" s="45" t="n">
        <f aca="false">G90*H90</f>
        <v>1262.9135</v>
      </c>
      <c r="L90" s="45" t="n">
        <f aca="false">G90*I90</f>
        <v>71.675</v>
      </c>
      <c r="M90" s="46" t="n">
        <f aca="false">G90*J90</f>
        <v>1334.5885</v>
      </c>
      <c r="N90" s="46" t="n">
        <f aca="false">ROUND(G90*H90,0)</f>
        <v>1263</v>
      </c>
      <c r="O90" s="46" t="n">
        <f aca="false">ROUND(G90*I90,0)</f>
        <v>72</v>
      </c>
      <c r="P90" s="46" t="n">
        <f aca="false">(N90+O90)</f>
        <v>1335</v>
      </c>
      <c r="Q90" s="45" t="n">
        <f aca="false">ROUND(G90*(H90+(H90*$S$8)),2)</f>
        <v>1571.58</v>
      </c>
      <c r="R90" s="45" t="n">
        <f aca="false">ROUND(G90*(I90+(I90*$S$8)),2)</f>
        <v>89.19</v>
      </c>
      <c r="S90" s="47" t="n">
        <f aca="false">Q90+R90</f>
        <v>1660.77</v>
      </c>
    </row>
    <row r="91" customFormat="false" ht="26.1" hidden="false" customHeight="false" outlineLevel="0" collapsed="false">
      <c r="B91" s="37" t="s">
        <v>184</v>
      </c>
      <c r="C91" s="37" t="s">
        <v>32</v>
      </c>
      <c r="D91" s="38" t="n">
        <v>92759</v>
      </c>
      <c r="E91" s="39" t="s">
        <v>171</v>
      </c>
      <c r="F91" s="40" t="s">
        <v>118</v>
      </c>
      <c r="G91" s="41" t="n">
        <v>713.59</v>
      </c>
      <c r="H91" s="59" t="n">
        <v>10.39</v>
      </c>
      <c r="I91" s="43" t="n">
        <v>3.93</v>
      </c>
      <c r="J91" s="68" t="n">
        <f aca="false">H91+I91</f>
        <v>14.32</v>
      </c>
      <c r="K91" s="45" t="n">
        <f aca="false">G91*H91</f>
        <v>7414.2001</v>
      </c>
      <c r="L91" s="45" t="n">
        <f aca="false">G91*I91</f>
        <v>2804.4087</v>
      </c>
      <c r="M91" s="46" t="n">
        <f aca="false">G91*J91</f>
        <v>10218.6088</v>
      </c>
      <c r="N91" s="46" t="n">
        <f aca="false">ROUND(G91*H91,0)</f>
        <v>7414</v>
      </c>
      <c r="O91" s="46" t="n">
        <f aca="false">ROUND(G91*I91,0)</f>
        <v>2804</v>
      </c>
      <c r="P91" s="46" t="n">
        <f aca="false">(N91+O91)</f>
        <v>10218</v>
      </c>
      <c r="Q91" s="45" t="n">
        <f aca="false">ROUND(G91*(H91+(H91*$S$8)),2)</f>
        <v>9226.31</v>
      </c>
      <c r="R91" s="45" t="n">
        <f aca="false">ROUND(G91*(I91+(I91*$S$8)),2)</f>
        <v>3489.84</v>
      </c>
      <c r="S91" s="47" t="n">
        <f aca="false">Q91+R91</f>
        <v>12716.15</v>
      </c>
    </row>
    <row r="92" customFormat="false" ht="26.1" hidden="false" customHeight="false" outlineLevel="0" collapsed="false">
      <c r="B92" s="37" t="s">
        <v>185</v>
      </c>
      <c r="C92" s="37" t="s">
        <v>28</v>
      </c>
      <c r="D92" s="38" t="s">
        <v>186</v>
      </c>
      <c r="E92" s="39" t="s">
        <v>187</v>
      </c>
      <c r="F92" s="40" t="s">
        <v>46</v>
      </c>
      <c r="G92" s="41" t="n">
        <v>46.77</v>
      </c>
      <c r="H92" s="59" t="n">
        <v>684.41</v>
      </c>
      <c r="I92" s="43" t="n">
        <v>32.35</v>
      </c>
      <c r="J92" s="68" t="n">
        <f aca="false">H92+I92</f>
        <v>716.76</v>
      </c>
      <c r="K92" s="45" t="n">
        <f aca="false">G92*H92</f>
        <v>32009.8557</v>
      </c>
      <c r="L92" s="45" t="n">
        <f aca="false">G92*I92</f>
        <v>1513.0095</v>
      </c>
      <c r="M92" s="46" t="n">
        <f aca="false">G92*J92</f>
        <v>33522.8652</v>
      </c>
      <c r="N92" s="46" t="n">
        <f aca="false">ROUND(G92*H92,0)</f>
        <v>32010</v>
      </c>
      <c r="O92" s="46" t="n">
        <f aca="false">ROUND(G92*I92,0)</f>
        <v>1513</v>
      </c>
      <c r="P92" s="46" t="n">
        <f aca="false">(N92+O92)</f>
        <v>33523</v>
      </c>
      <c r="Q92" s="45" t="n">
        <f aca="false">ROUND(G92*(H92+(H92*$S$8)),2)</f>
        <v>39833.42</v>
      </c>
      <c r="R92" s="45" t="n">
        <f aca="false">ROUND(G92*(I92+(I92*$S$8)),2)</f>
        <v>1882.81</v>
      </c>
      <c r="S92" s="47" t="n">
        <f aca="false">Q92+R92</f>
        <v>41716.23</v>
      </c>
    </row>
    <row r="93" s="50" customFormat="true" ht="12.8" hidden="false" customHeight="false" outlineLevel="0" collapsed="false">
      <c r="B93" s="70" t="s">
        <v>188</v>
      </c>
      <c r="C93" s="62"/>
      <c r="D93" s="63"/>
      <c r="E93" s="64" t="s">
        <v>189</v>
      </c>
      <c r="F93" s="65"/>
      <c r="G93" s="63"/>
      <c r="H93" s="63"/>
      <c r="I93" s="63"/>
      <c r="J93" s="71"/>
      <c r="K93" s="72"/>
      <c r="L93" s="72"/>
      <c r="M93" s="72"/>
      <c r="N93" s="72"/>
      <c r="O93" s="72"/>
      <c r="P93" s="72"/>
      <c r="Q93" s="72"/>
      <c r="R93" s="72"/>
      <c r="S93" s="67" t="n">
        <f aca="false">S94</f>
        <v>6289.88</v>
      </c>
      <c r="V93" s="1"/>
      <c r="W93" s="1"/>
    </row>
    <row r="94" s="50" customFormat="true" ht="12.8" hidden="false" customHeight="false" outlineLevel="0" collapsed="false">
      <c r="B94" s="70" t="s">
        <v>190</v>
      </c>
      <c r="C94" s="62"/>
      <c r="D94" s="63"/>
      <c r="E94" s="64" t="s">
        <v>191</v>
      </c>
      <c r="F94" s="65"/>
      <c r="G94" s="63"/>
      <c r="H94" s="63"/>
      <c r="I94" s="63"/>
      <c r="J94" s="66"/>
      <c r="K94" s="66" t="n">
        <f aca="false">SUM(K95:K106)</f>
        <v>4414.8704</v>
      </c>
      <c r="L94" s="66" t="n">
        <f aca="false">SUM(L95:L106)</f>
        <v>639.6167</v>
      </c>
      <c r="M94" s="66" t="n">
        <f aca="false">SUM(M95:M106)</f>
        <v>5054.4871</v>
      </c>
      <c r="N94" s="66"/>
      <c r="O94" s="66"/>
      <c r="P94" s="66"/>
      <c r="Q94" s="66" t="n">
        <f aca="false">SUM(Q95:Q106)</f>
        <v>5493.92</v>
      </c>
      <c r="R94" s="66" t="n">
        <f aca="false">SUM(R95:R106)</f>
        <v>795.96</v>
      </c>
      <c r="S94" s="67" t="n">
        <f aca="false">SUM(S95:S106)</f>
        <v>6289.88</v>
      </c>
      <c r="V94" s="1"/>
      <c r="W94" s="1"/>
    </row>
    <row r="95" customFormat="false" ht="26.1" hidden="false" customHeight="false" outlineLevel="0" collapsed="false">
      <c r="B95" s="37" t="s">
        <v>192</v>
      </c>
      <c r="C95" s="37" t="s">
        <v>32</v>
      </c>
      <c r="D95" s="38" t="n">
        <v>97083</v>
      </c>
      <c r="E95" s="39" t="s">
        <v>193</v>
      </c>
      <c r="F95" s="40" t="s">
        <v>34</v>
      </c>
      <c r="G95" s="41" t="n">
        <v>12.94</v>
      </c>
      <c r="H95" s="59" t="n">
        <v>0.88</v>
      </c>
      <c r="I95" s="43" t="n">
        <v>2.5</v>
      </c>
      <c r="J95" s="68" t="n">
        <f aca="false">H95+I95</f>
        <v>3.38</v>
      </c>
      <c r="K95" s="45" t="n">
        <f aca="false">G95*H95</f>
        <v>11.3872</v>
      </c>
      <c r="L95" s="45" t="n">
        <f aca="false">G95*I95</f>
        <v>32.35</v>
      </c>
      <c r="M95" s="46" t="n">
        <f aca="false">G95*J95</f>
        <v>43.7372</v>
      </c>
      <c r="N95" s="46" t="n">
        <f aca="false">ROUND(G95*H95,0)</f>
        <v>11</v>
      </c>
      <c r="O95" s="46" t="n">
        <f aca="false">ROUND(G95*I95,0)</f>
        <v>32</v>
      </c>
      <c r="P95" s="46" t="n">
        <f aca="false">(N95+O95)</f>
        <v>43</v>
      </c>
      <c r="Q95" s="45" t="n">
        <f aca="false">ROUND(G95*(H95+(H95*$S$8)),2)</f>
        <v>14.17</v>
      </c>
      <c r="R95" s="45" t="n">
        <f aca="false">ROUND(G95*(I95+(I95*$S$8)),2)</f>
        <v>40.26</v>
      </c>
      <c r="S95" s="47" t="n">
        <f aca="false">Q95+R95</f>
        <v>54.43</v>
      </c>
    </row>
    <row r="96" customFormat="false" ht="26.1" hidden="false" customHeight="false" outlineLevel="0" collapsed="false">
      <c r="B96" s="37" t="s">
        <v>194</v>
      </c>
      <c r="C96" s="37" t="s">
        <v>32</v>
      </c>
      <c r="D96" s="38" t="n">
        <v>96624</v>
      </c>
      <c r="E96" s="39" t="s">
        <v>195</v>
      </c>
      <c r="F96" s="40" t="s">
        <v>46</v>
      </c>
      <c r="G96" s="41" t="n">
        <v>0.65</v>
      </c>
      <c r="H96" s="59" t="n">
        <v>101.31</v>
      </c>
      <c r="I96" s="43" t="n">
        <v>44.06</v>
      </c>
      <c r="J96" s="68" t="n">
        <f aca="false">H96+I96</f>
        <v>145.37</v>
      </c>
      <c r="K96" s="45" t="n">
        <f aca="false">G96*H96</f>
        <v>65.8515</v>
      </c>
      <c r="L96" s="45" t="n">
        <f aca="false">G96*I96</f>
        <v>28.639</v>
      </c>
      <c r="M96" s="46" t="n">
        <f aca="false">G96*J96</f>
        <v>94.4905</v>
      </c>
      <c r="N96" s="46" t="n">
        <f aca="false">ROUND(G96*H96,0)</f>
        <v>66</v>
      </c>
      <c r="O96" s="46" t="n">
        <f aca="false">ROUND(G96*I96,0)</f>
        <v>29</v>
      </c>
      <c r="P96" s="46" t="n">
        <f aca="false">(N96+O96)</f>
        <v>95</v>
      </c>
      <c r="Q96" s="45" t="n">
        <f aca="false">ROUND(G96*(H96+(H96*$S$8)),2)</f>
        <v>81.95</v>
      </c>
      <c r="R96" s="45" t="n">
        <f aca="false">ROUND(G96*(I96+(I96*$S$8)),2)</f>
        <v>35.64</v>
      </c>
      <c r="S96" s="47" t="n">
        <f aca="false">Q96+R96</f>
        <v>117.59</v>
      </c>
    </row>
    <row r="97" customFormat="false" ht="17.9" hidden="false" customHeight="false" outlineLevel="0" collapsed="false">
      <c r="B97" s="37" t="s">
        <v>196</v>
      </c>
      <c r="C97" s="37" t="s">
        <v>32</v>
      </c>
      <c r="D97" s="38" t="n">
        <v>97087</v>
      </c>
      <c r="E97" s="39" t="s">
        <v>197</v>
      </c>
      <c r="F97" s="40" t="s">
        <v>34</v>
      </c>
      <c r="G97" s="41" t="n">
        <v>12.94</v>
      </c>
      <c r="H97" s="59" t="n">
        <v>2.92</v>
      </c>
      <c r="I97" s="43" t="n">
        <v>0.36</v>
      </c>
      <c r="J97" s="68" t="n">
        <f aca="false">H97+I97</f>
        <v>3.28</v>
      </c>
      <c r="K97" s="45" t="n">
        <f aca="false">G97*H97</f>
        <v>37.7848</v>
      </c>
      <c r="L97" s="45" t="n">
        <f aca="false">G97*I97</f>
        <v>4.6584</v>
      </c>
      <c r="M97" s="46" t="n">
        <f aca="false">G97*J97</f>
        <v>42.4432</v>
      </c>
      <c r="N97" s="46" t="n">
        <f aca="false">ROUND(G97*H97,0)</f>
        <v>38</v>
      </c>
      <c r="O97" s="46" t="n">
        <f aca="false">ROUND(G97*I97,0)</f>
        <v>5</v>
      </c>
      <c r="P97" s="46" t="n">
        <f aca="false">(N97+O97)</f>
        <v>43</v>
      </c>
      <c r="Q97" s="45" t="n">
        <f aca="false">ROUND(G97*(H97+(H97*$S$8)),2)</f>
        <v>47.02</v>
      </c>
      <c r="R97" s="45" t="n">
        <f aca="false">ROUND(G97*(I97+(I97*$S$8)),2)</f>
        <v>5.8</v>
      </c>
      <c r="S97" s="47" t="n">
        <f aca="false">Q97+R97</f>
        <v>52.82</v>
      </c>
    </row>
    <row r="98" customFormat="false" ht="26.1" hidden="false" customHeight="false" outlineLevel="0" collapsed="false">
      <c r="B98" s="37" t="s">
        <v>198</v>
      </c>
      <c r="C98" s="37" t="s">
        <v>32</v>
      </c>
      <c r="D98" s="38" t="n">
        <v>97086</v>
      </c>
      <c r="E98" s="39" t="s">
        <v>199</v>
      </c>
      <c r="F98" s="40" t="s">
        <v>34</v>
      </c>
      <c r="G98" s="41" t="n">
        <v>3.3</v>
      </c>
      <c r="H98" s="59" t="n">
        <v>42.07</v>
      </c>
      <c r="I98" s="43" t="n">
        <v>75.2</v>
      </c>
      <c r="J98" s="68" t="n">
        <f aca="false">H98+I98</f>
        <v>117.27</v>
      </c>
      <c r="K98" s="45" t="n">
        <f aca="false">G98*H98</f>
        <v>138.831</v>
      </c>
      <c r="L98" s="45" t="n">
        <f aca="false">G98*I98</f>
        <v>248.16</v>
      </c>
      <c r="M98" s="46" t="n">
        <f aca="false">G98*J98</f>
        <v>386.991</v>
      </c>
      <c r="N98" s="46" t="n">
        <f aca="false">ROUND(G98*H98,0)</f>
        <v>139</v>
      </c>
      <c r="O98" s="46" t="n">
        <f aca="false">ROUND(G98*I98,0)</f>
        <v>248</v>
      </c>
      <c r="P98" s="46" t="n">
        <f aca="false">(N98+O98)</f>
        <v>387</v>
      </c>
      <c r="Q98" s="45" t="n">
        <f aca="false">ROUND(G98*(H98+(H98*$S$8)),2)</f>
        <v>172.76</v>
      </c>
      <c r="R98" s="45" t="n">
        <f aca="false">ROUND(G98*(I98+(I98*$S$8)),2)</f>
        <v>308.81</v>
      </c>
      <c r="S98" s="47" t="n">
        <f aca="false">Q98+R98</f>
        <v>481.57</v>
      </c>
    </row>
    <row r="99" customFormat="false" ht="17.9" hidden="false" customHeight="false" outlineLevel="0" collapsed="false">
      <c r="B99" s="37" t="s">
        <v>200</v>
      </c>
      <c r="C99" s="37" t="s">
        <v>32</v>
      </c>
      <c r="D99" s="38" t="n">
        <v>97091</v>
      </c>
      <c r="E99" s="39" t="s">
        <v>201</v>
      </c>
      <c r="F99" s="40" t="s">
        <v>118</v>
      </c>
      <c r="G99" s="41" t="n">
        <v>15.96</v>
      </c>
      <c r="H99" s="59" t="n">
        <v>13.03</v>
      </c>
      <c r="I99" s="43" t="n">
        <v>0.74</v>
      </c>
      <c r="J99" s="68" t="n">
        <f aca="false">H99+I99</f>
        <v>13.77</v>
      </c>
      <c r="K99" s="45" t="n">
        <f aca="false">G99*H99</f>
        <v>207.9588</v>
      </c>
      <c r="L99" s="45" t="n">
        <f aca="false">G99*I99</f>
        <v>11.8104</v>
      </c>
      <c r="M99" s="46" t="n">
        <f aca="false">G99*J99</f>
        <v>219.7692</v>
      </c>
      <c r="N99" s="46" t="n">
        <f aca="false">ROUND(G99*H99,0)</f>
        <v>208</v>
      </c>
      <c r="O99" s="46" t="n">
        <f aca="false">ROUND(G99*I99,0)</f>
        <v>12</v>
      </c>
      <c r="P99" s="46" t="n">
        <f aca="false">(N99+O99)</f>
        <v>220</v>
      </c>
      <c r="Q99" s="45" t="n">
        <f aca="false">ROUND(G99*(H99+(H99*$S$8)),2)</f>
        <v>258.79</v>
      </c>
      <c r="R99" s="45" t="n">
        <f aca="false">ROUND(G99*(I99+(I99*$S$8)),2)</f>
        <v>14.7</v>
      </c>
      <c r="S99" s="47" t="n">
        <f aca="false">Q99+R99</f>
        <v>273.49</v>
      </c>
    </row>
    <row r="100" customFormat="false" ht="26.1" hidden="false" customHeight="false" outlineLevel="0" collapsed="false">
      <c r="B100" s="37" t="s">
        <v>202</v>
      </c>
      <c r="C100" s="37" t="s">
        <v>32</v>
      </c>
      <c r="D100" s="38" t="n">
        <v>97096</v>
      </c>
      <c r="E100" s="39" t="s">
        <v>203</v>
      </c>
      <c r="F100" s="40" t="s">
        <v>46</v>
      </c>
      <c r="G100" s="41" t="n">
        <v>1.27</v>
      </c>
      <c r="H100" s="59" t="n">
        <v>586.57</v>
      </c>
      <c r="I100" s="43" t="n">
        <v>15.56</v>
      </c>
      <c r="J100" s="68" t="n">
        <f aca="false">H100+I100</f>
        <v>602.13</v>
      </c>
      <c r="K100" s="45" t="n">
        <f aca="false">G100*H100</f>
        <v>744.9439</v>
      </c>
      <c r="L100" s="45" t="n">
        <f aca="false">G100*I100</f>
        <v>19.7612</v>
      </c>
      <c r="M100" s="46" t="n">
        <f aca="false">G100*J100</f>
        <v>764.7051</v>
      </c>
      <c r="N100" s="46" t="n">
        <f aca="false">ROUND(G100*H100,0)</f>
        <v>745</v>
      </c>
      <c r="O100" s="46" t="n">
        <f aca="false">ROUND(G100*I100,0)</f>
        <v>20</v>
      </c>
      <c r="P100" s="46" t="n">
        <f aca="false">(N100+O100)</f>
        <v>765</v>
      </c>
      <c r="Q100" s="45" t="n">
        <f aca="false">ROUND(G100*(H100+(H100*$S$8)),2)</f>
        <v>927.02</v>
      </c>
      <c r="R100" s="45" t="n">
        <f aca="false">ROUND(G100*(I100+(I100*$S$8)),2)</f>
        <v>24.59</v>
      </c>
      <c r="S100" s="47" t="n">
        <f aca="false">Q100+R100</f>
        <v>951.61</v>
      </c>
    </row>
    <row r="101" customFormat="false" ht="17.9" hidden="false" customHeight="false" outlineLevel="0" collapsed="false">
      <c r="B101" s="37" t="s">
        <v>204</v>
      </c>
      <c r="C101" s="37" t="s">
        <v>32</v>
      </c>
      <c r="D101" s="38" t="n">
        <v>97097</v>
      </c>
      <c r="E101" s="39" t="s">
        <v>205</v>
      </c>
      <c r="F101" s="40" t="s">
        <v>34</v>
      </c>
      <c r="G101" s="41" t="n">
        <v>37.09</v>
      </c>
      <c r="H101" s="59" t="n">
        <v>37.58</v>
      </c>
      <c r="I101" s="43" t="n">
        <v>1.86</v>
      </c>
      <c r="J101" s="68" t="n">
        <f aca="false">H101+I101</f>
        <v>39.44</v>
      </c>
      <c r="K101" s="45" t="n">
        <f aca="false">G101*H101</f>
        <v>1393.8422</v>
      </c>
      <c r="L101" s="45" t="n">
        <f aca="false">G101*I101</f>
        <v>68.9874</v>
      </c>
      <c r="M101" s="46" t="n">
        <f aca="false">G101*J101</f>
        <v>1462.8296</v>
      </c>
      <c r="N101" s="46" t="n">
        <f aca="false">ROUND(G101*H101,0)</f>
        <v>1394</v>
      </c>
      <c r="O101" s="46" t="n">
        <f aca="false">ROUND(G101*I101,0)</f>
        <v>69</v>
      </c>
      <c r="P101" s="46" t="n">
        <f aca="false">(N101+O101)</f>
        <v>1463</v>
      </c>
      <c r="Q101" s="45" t="n">
        <f aca="false">ROUND(G101*(H101+(H101*$S$8)),2)</f>
        <v>1734.51</v>
      </c>
      <c r="R101" s="45" t="n">
        <f aca="false">ROUND(G101*(I101+(I101*$S$8)),2)</f>
        <v>85.85</v>
      </c>
      <c r="S101" s="47" t="n">
        <f aca="false">Q101+R101</f>
        <v>1820.36</v>
      </c>
    </row>
    <row r="102" customFormat="false" ht="12.8" hidden="false" customHeight="false" outlineLevel="0" collapsed="false">
      <c r="B102" s="73" t="s">
        <v>206</v>
      </c>
      <c r="C102" s="37"/>
      <c r="D102" s="38"/>
      <c r="E102" s="74" t="s">
        <v>207</v>
      </c>
      <c r="F102" s="40"/>
      <c r="G102" s="41"/>
      <c r="H102" s="59"/>
      <c r="I102" s="43"/>
      <c r="J102" s="68" t="n">
        <f aca="false">H102+I102</f>
        <v>0</v>
      </c>
      <c r="K102" s="45" t="n">
        <f aca="false">G102*H102</f>
        <v>0</v>
      </c>
      <c r="L102" s="45" t="n">
        <f aca="false">G102*I102</f>
        <v>0</v>
      </c>
      <c r="M102" s="46" t="n">
        <f aca="false">G102*J102</f>
        <v>0</v>
      </c>
      <c r="N102" s="46" t="n">
        <f aca="false">ROUND(G102*H102,0)</f>
        <v>0</v>
      </c>
      <c r="O102" s="46" t="n">
        <f aca="false">ROUND(G102*I102,0)</f>
        <v>0</v>
      </c>
      <c r="P102" s="46" t="n">
        <f aca="false">(N102+O102)</f>
        <v>0</v>
      </c>
      <c r="Q102" s="45" t="n">
        <f aca="false">ROUND(G102*(H102+(H102*$S$8)),2)</f>
        <v>0</v>
      </c>
      <c r="R102" s="45" t="n">
        <f aca="false">ROUND(G102*(I102+(I102*$S$8)),2)</f>
        <v>0</v>
      </c>
      <c r="S102" s="47" t="n">
        <f aca="false">Q102+R102</f>
        <v>0</v>
      </c>
    </row>
    <row r="103" customFormat="false" ht="26.1" hidden="false" customHeight="false" outlineLevel="0" collapsed="false">
      <c r="B103" s="37" t="s">
        <v>208</v>
      </c>
      <c r="C103" s="37" t="s">
        <v>32</v>
      </c>
      <c r="D103" s="38" t="n">
        <v>92538</v>
      </c>
      <c r="E103" s="39" t="s">
        <v>209</v>
      </c>
      <c r="F103" s="40" t="s">
        <v>34</v>
      </c>
      <c r="G103" s="41" t="n">
        <v>15.15</v>
      </c>
      <c r="H103" s="59" t="n">
        <v>27.87</v>
      </c>
      <c r="I103" s="43" t="n">
        <v>8.93</v>
      </c>
      <c r="J103" s="68" t="n">
        <f aca="false">H103+I103</f>
        <v>36.8</v>
      </c>
      <c r="K103" s="45" t="n">
        <f aca="false">G103*H103</f>
        <v>422.2305</v>
      </c>
      <c r="L103" s="45" t="n">
        <f aca="false">G103*I103</f>
        <v>135.2895</v>
      </c>
      <c r="M103" s="46" t="n">
        <f aca="false">G103*J103</f>
        <v>557.52</v>
      </c>
      <c r="N103" s="46" t="n">
        <f aca="false">ROUND(G103*H103,0)</f>
        <v>422</v>
      </c>
      <c r="O103" s="46" t="n">
        <f aca="false">ROUND(G103*I103,0)</f>
        <v>135</v>
      </c>
      <c r="P103" s="46" t="n">
        <f aca="false">(N103+O103)</f>
        <v>557</v>
      </c>
      <c r="Q103" s="45" t="n">
        <f aca="false">ROUND(G103*(H103+(H103*$S$8)),2)</f>
        <v>525.43</v>
      </c>
      <c r="R103" s="45" t="n">
        <f aca="false">ROUND(G103*(I103+(I103*$S$8)),2)</f>
        <v>168.36</v>
      </c>
      <c r="S103" s="47" t="n">
        <f aca="false">Q103+R103</f>
        <v>693.79</v>
      </c>
    </row>
    <row r="104" customFormat="false" ht="26.1" hidden="false" customHeight="false" outlineLevel="0" collapsed="false">
      <c r="B104" s="37" t="s">
        <v>210</v>
      </c>
      <c r="C104" s="37" t="s">
        <v>32</v>
      </c>
      <c r="D104" s="38" t="n">
        <v>92769</v>
      </c>
      <c r="E104" s="39" t="s">
        <v>211</v>
      </c>
      <c r="F104" s="40" t="s">
        <v>118</v>
      </c>
      <c r="G104" s="41" t="n">
        <v>8.18</v>
      </c>
      <c r="H104" s="59" t="n">
        <v>10.91</v>
      </c>
      <c r="I104" s="43" t="n">
        <v>2.15</v>
      </c>
      <c r="J104" s="68" t="n">
        <f aca="false">H104+I104</f>
        <v>13.06</v>
      </c>
      <c r="K104" s="45" t="n">
        <f aca="false">G104*H104</f>
        <v>89.2438</v>
      </c>
      <c r="L104" s="45" t="n">
        <f aca="false">G104*I104</f>
        <v>17.587</v>
      </c>
      <c r="M104" s="46" t="n">
        <f aca="false">G104*J104</f>
        <v>106.8308</v>
      </c>
      <c r="N104" s="46" t="n">
        <f aca="false">ROUND(G104*H104,0)</f>
        <v>89</v>
      </c>
      <c r="O104" s="46" t="n">
        <f aca="false">ROUND(G104*I104,0)</f>
        <v>18</v>
      </c>
      <c r="P104" s="46" t="n">
        <f aca="false">(N104+O104)</f>
        <v>107</v>
      </c>
      <c r="Q104" s="45" t="n">
        <f aca="false">ROUND(G104*(H104+(H104*$S$8)),2)</f>
        <v>111.06</v>
      </c>
      <c r="R104" s="45" t="n">
        <f aca="false">ROUND(G104*(I104+(I104*$S$8)),2)</f>
        <v>21.89</v>
      </c>
      <c r="S104" s="47" t="n">
        <f aca="false">Q104+R104</f>
        <v>132.95</v>
      </c>
    </row>
    <row r="105" customFormat="false" ht="26.1" hidden="false" customHeight="false" outlineLevel="0" collapsed="false">
      <c r="B105" s="37" t="s">
        <v>212</v>
      </c>
      <c r="C105" s="37" t="s">
        <v>32</v>
      </c>
      <c r="D105" s="38" t="n">
        <v>92770</v>
      </c>
      <c r="E105" s="39" t="s">
        <v>213</v>
      </c>
      <c r="F105" s="40" t="s">
        <v>118</v>
      </c>
      <c r="G105" s="41" t="n">
        <v>13.31</v>
      </c>
      <c r="H105" s="59" t="n">
        <v>10.98</v>
      </c>
      <c r="I105" s="43" t="n">
        <v>1.33</v>
      </c>
      <c r="J105" s="68" t="n">
        <f aca="false">H105+I105</f>
        <v>12.31</v>
      </c>
      <c r="K105" s="45" t="n">
        <f aca="false">G105*H105</f>
        <v>146.1438</v>
      </c>
      <c r="L105" s="45" t="n">
        <f aca="false">G105*I105</f>
        <v>17.7023</v>
      </c>
      <c r="M105" s="46" t="n">
        <f aca="false">G105*J105</f>
        <v>163.8461</v>
      </c>
      <c r="N105" s="46" t="n">
        <f aca="false">ROUND(G105*H105,0)</f>
        <v>146</v>
      </c>
      <c r="O105" s="46" t="n">
        <f aca="false">ROUND(G105*I105,0)</f>
        <v>18</v>
      </c>
      <c r="P105" s="46" t="n">
        <f aca="false">(N105+O105)</f>
        <v>164</v>
      </c>
      <c r="Q105" s="45" t="n">
        <f aca="false">ROUND(G105*(H105+(H105*$S$8)),2)</f>
        <v>181.86</v>
      </c>
      <c r="R105" s="45" t="n">
        <f aca="false">ROUND(G105*(I105+(I105*$S$8)),2)</f>
        <v>22.03</v>
      </c>
      <c r="S105" s="47" t="n">
        <f aca="false">Q105+R105</f>
        <v>203.89</v>
      </c>
    </row>
    <row r="106" customFormat="false" ht="26.1" hidden="false" customHeight="false" outlineLevel="0" collapsed="false">
      <c r="B106" s="37" t="s">
        <v>214</v>
      </c>
      <c r="C106" s="37" t="s">
        <v>28</v>
      </c>
      <c r="D106" s="38" t="s">
        <v>186</v>
      </c>
      <c r="E106" s="39" t="s">
        <v>187</v>
      </c>
      <c r="F106" s="40" t="s">
        <v>46</v>
      </c>
      <c r="G106" s="41" t="n">
        <v>1.69</v>
      </c>
      <c r="H106" s="59" t="n">
        <v>684.41</v>
      </c>
      <c r="I106" s="43" t="n">
        <v>32.35</v>
      </c>
      <c r="J106" s="68" t="n">
        <f aca="false">H106+I106</f>
        <v>716.76</v>
      </c>
      <c r="K106" s="45" t="n">
        <f aca="false">G106*H106</f>
        <v>1156.6529</v>
      </c>
      <c r="L106" s="45" t="n">
        <f aca="false">G106*I106</f>
        <v>54.6715</v>
      </c>
      <c r="M106" s="46" t="n">
        <f aca="false">G106*J106</f>
        <v>1211.3244</v>
      </c>
      <c r="N106" s="46" t="n">
        <f aca="false">ROUND(G106*H106,0)</f>
        <v>1157</v>
      </c>
      <c r="O106" s="46" t="n">
        <f aca="false">ROUND(G106*I106,0)</f>
        <v>55</v>
      </c>
      <c r="P106" s="46" t="n">
        <f aca="false">(N106+O106)</f>
        <v>1212</v>
      </c>
      <c r="Q106" s="45" t="n">
        <f aca="false">ROUND(G106*(H106+(H106*$S$8)),2)</f>
        <v>1439.35</v>
      </c>
      <c r="R106" s="45" t="n">
        <f aca="false">ROUND(G106*(I106+(I106*$S$8)),2)</f>
        <v>68.03</v>
      </c>
      <c r="S106" s="47" t="n">
        <f aca="false">Q106+R106</f>
        <v>1507.38</v>
      </c>
    </row>
    <row r="107" s="50" customFormat="true" ht="12.8" hidden="false" customHeight="false" outlineLevel="0" collapsed="false">
      <c r="B107" s="61" t="s">
        <v>215</v>
      </c>
      <c r="C107" s="62"/>
      <c r="D107" s="63"/>
      <c r="E107" s="64" t="s">
        <v>216</v>
      </c>
      <c r="F107" s="65"/>
      <c r="G107" s="63"/>
      <c r="H107" s="63"/>
      <c r="I107" s="63"/>
      <c r="J107" s="66"/>
      <c r="K107" s="66" t="n">
        <f aca="false">SUM(K108:K111)</f>
        <v>301780.332</v>
      </c>
      <c r="L107" s="66" t="n">
        <f aca="false">SUM(L108:L111)</f>
        <v>3699.40999999998</v>
      </c>
      <c r="M107" s="66" t="n">
        <f aca="false">SUM(M108:M111)</f>
        <v>305479.742</v>
      </c>
      <c r="N107" s="66"/>
      <c r="O107" s="66"/>
      <c r="P107" s="66"/>
      <c r="Q107" s="66" t="n">
        <f aca="false">SUM(Q108:Q111)</f>
        <v>375538.76</v>
      </c>
      <c r="R107" s="66" t="n">
        <f aca="false">SUM(R108:R111)</f>
        <v>4603.59</v>
      </c>
      <c r="S107" s="67" t="n">
        <f aca="false">SUM(S108:S111)</f>
        <v>380142.35</v>
      </c>
      <c r="V107" s="1"/>
      <c r="W107" s="1"/>
    </row>
    <row r="108" customFormat="false" ht="26.1" hidden="false" customHeight="false" outlineLevel="0" collapsed="false">
      <c r="B108" s="37" t="s">
        <v>217</v>
      </c>
      <c r="C108" s="37" t="s">
        <v>28</v>
      </c>
      <c r="D108" s="38" t="s">
        <v>218</v>
      </c>
      <c r="E108" s="39" t="s">
        <v>219</v>
      </c>
      <c r="F108" s="40" t="s">
        <v>118</v>
      </c>
      <c r="G108" s="41" t="n">
        <v>19006</v>
      </c>
      <c r="H108" s="59" t="n">
        <v>14.73</v>
      </c>
      <c r="I108" s="43" t="n">
        <v>0.0499999999999989</v>
      </c>
      <c r="J108" s="68" t="n">
        <f aca="false">H108+I108</f>
        <v>14.78</v>
      </c>
      <c r="K108" s="45" t="n">
        <f aca="false">G108*H108</f>
        <v>279958.38</v>
      </c>
      <c r="L108" s="45" t="n">
        <f aca="false">G108*I108</f>
        <v>950.29999999998</v>
      </c>
      <c r="M108" s="46" t="n">
        <f aca="false">G108*J108</f>
        <v>280908.68</v>
      </c>
      <c r="N108" s="46" t="n">
        <f aca="false">ROUND(G108*H108,0)</f>
        <v>279958</v>
      </c>
      <c r="O108" s="46" t="n">
        <f aca="false">ROUND(G108*I108,0)</f>
        <v>950</v>
      </c>
      <c r="P108" s="46" t="n">
        <f aca="false">(N108+O108)</f>
        <v>280908</v>
      </c>
      <c r="Q108" s="45" t="n">
        <f aca="false">ROUND(G108*(H108+(H108*$S$8)),2)</f>
        <v>348383.28</v>
      </c>
      <c r="R108" s="45" t="n">
        <f aca="false">ROUND(G108*(I108+(I108*$S$8)),2)</f>
        <v>1182.56</v>
      </c>
      <c r="S108" s="47" t="n">
        <f aca="false">Q108+R108</f>
        <v>349565.84</v>
      </c>
    </row>
    <row r="109" customFormat="false" ht="26.1" hidden="false" customHeight="false" outlineLevel="0" collapsed="false">
      <c r="B109" s="37" t="s">
        <v>220</v>
      </c>
      <c r="C109" s="37" t="s">
        <v>32</v>
      </c>
      <c r="D109" s="38" t="n">
        <v>100723</v>
      </c>
      <c r="E109" s="39" t="s">
        <v>221</v>
      </c>
      <c r="F109" s="40" t="s">
        <v>34</v>
      </c>
      <c r="G109" s="41" t="n">
        <v>1611.6</v>
      </c>
      <c r="H109" s="59" t="n">
        <v>10.76</v>
      </c>
      <c r="I109" s="43" t="n">
        <v>1.33</v>
      </c>
      <c r="J109" s="68" t="n">
        <f aca="false">H109+I109</f>
        <v>12.09</v>
      </c>
      <c r="K109" s="45" t="n">
        <f aca="false">G109*H109</f>
        <v>17340.816</v>
      </c>
      <c r="L109" s="45" t="n">
        <f aca="false">G109*I109</f>
        <v>2143.428</v>
      </c>
      <c r="M109" s="46" t="n">
        <f aca="false">G109*J109</f>
        <v>19484.244</v>
      </c>
      <c r="N109" s="46" t="n">
        <f aca="false">ROUND(G109*H109,0)</f>
        <v>17341</v>
      </c>
      <c r="O109" s="46" t="n">
        <f aca="false">ROUND(G109*I109,0)</f>
        <v>2143</v>
      </c>
      <c r="P109" s="46" t="n">
        <f aca="false">(N109+O109)</f>
        <v>19484</v>
      </c>
      <c r="Q109" s="45" t="n">
        <f aca="false">ROUND(G109*(H109+(H109*$S$8)),2)</f>
        <v>21579.1</v>
      </c>
      <c r="R109" s="45" t="n">
        <f aca="false">ROUND(G109*(I109+(I109*$S$8)),2)</f>
        <v>2667.31</v>
      </c>
      <c r="S109" s="47" t="n">
        <f aca="false">Q109+R109</f>
        <v>24246.41</v>
      </c>
    </row>
    <row r="110" customFormat="false" ht="26.1" hidden="false" customHeight="false" outlineLevel="0" collapsed="false">
      <c r="B110" s="37" t="s">
        <v>222</v>
      </c>
      <c r="C110" s="37" t="s">
        <v>32</v>
      </c>
      <c r="D110" s="38" t="n">
        <v>100719</v>
      </c>
      <c r="E110" s="39" t="s">
        <v>223</v>
      </c>
      <c r="F110" s="40" t="s">
        <v>34</v>
      </c>
      <c r="G110" s="41" t="n">
        <v>227.7</v>
      </c>
      <c r="H110" s="59" t="n">
        <v>9.92</v>
      </c>
      <c r="I110" s="43" t="n">
        <v>1.33</v>
      </c>
      <c r="J110" s="68" t="n">
        <f aca="false">H110+I110</f>
        <v>11.25</v>
      </c>
      <c r="K110" s="45" t="n">
        <f aca="false">G110*H110</f>
        <v>2258.784</v>
      </c>
      <c r="L110" s="45" t="n">
        <f aca="false">G110*I110</f>
        <v>302.841</v>
      </c>
      <c r="M110" s="46" t="n">
        <f aca="false">G110*J110</f>
        <v>2561.625</v>
      </c>
      <c r="N110" s="46" t="n">
        <f aca="false">ROUND(G110*H110,0)</f>
        <v>2259</v>
      </c>
      <c r="O110" s="46" t="n">
        <f aca="false">ROUND(G110*I110,0)</f>
        <v>303</v>
      </c>
      <c r="P110" s="46" t="n">
        <f aca="false">(N110+O110)</f>
        <v>2562</v>
      </c>
      <c r="Q110" s="45" t="n">
        <f aca="false">ROUND(G110*(H110+(H110*$S$8)),2)</f>
        <v>2810.86</v>
      </c>
      <c r="R110" s="45" t="n">
        <f aca="false">ROUND(G110*(I110+(I110*$S$8)),2)</f>
        <v>376.86</v>
      </c>
      <c r="S110" s="47" t="n">
        <f aca="false">Q110+R110</f>
        <v>3187.72</v>
      </c>
    </row>
    <row r="111" customFormat="false" ht="26.1" hidden="false" customHeight="false" outlineLevel="0" collapsed="false">
      <c r="B111" s="37" t="s">
        <v>224</v>
      </c>
      <c r="C111" s="37" t="s">
        <v>32</v>
      </c>
      <c r="D111" s="38" t="n">
        <v>100739</v>
      </c>
      <c r="E111" s="39" t="s">
        <v>225</v>
      </c>
      <c r="F111" s="40" t="s">
        <v>34</v>
      </c>
      <c r="G111" s="41" t="n">
        <v>227.7</v>
      </c>
      <c r="H111" s="59" t="n">
        <v>9.76</v>
      </c>
      <c r="I111" s="43" t="n">
        <v>1.33</v>
      </c>
      <c r="J111" s="68" t="n">
        <f aca="false">H111+I111</f>
        <v>11.09</v>
      </c>
      <c r="K111" s="45" t="n">
        <f aca="false">G111*H111</f>
        <v>2222.352</v>
      </c>
      <c r="L111" s="45" t="n">
        <f aca="false">G111*I111</f>
        <v>302.841</v>
      </c>
      <c r="M111" s="46" t="n">
        <f aca="false">G111*J111</f>
        <v>2525.193</v>
      </c>
      <c r="N111" s="46" t="n">
        <f aca="false">ROUND(G111*H111,0)</f>
        <v>2222</v>
      </c>
      <c r="O111" s="46" t="n">
        <f aca="false">ROUND(G111*I111,0)</f>
        <v>303</v>
      </c>
      <c r="P111" s="46" t="n">
        <f aca="false">(N111+O111)</f>
        <v>2525</v>
      </c>
      <c r="Q111" s="45" t="n">
        <f aca="false">ROUND(G111*(H111+(H111*$S$8)),2)</f>
        <v>2765.52</v>
      </c>
      <c r="R111" s="45" t="n">
        <f aca="false">ROUND(G111*(I111+(I111*$S$8)),2)</f>
        <v>376.86</v>
      </c>
      <c r="S111" s="47" t="n">
        <f aca="false">Q111+R111</f>
        <v>3142.38</v>
      </c>
    </row>
    <row r="112" customFormat="false" ht="12.8" hidden="false" customHeight="false" outlineLevel="0" collapsed="false">
      <c r="B112" s="75" t="n">
        <v>7</v>
      </c>
      <c r="C112" s="76"/>
      <c r="D112" s="77"/>
      <c r="E112" s="78" t="s">
        <v>226</v>
      </c>
      <c r="F112" s="79"/>
      <c r="G112" s="77"/>
      <c r="H112" s="60"/>
      <c r="I112" s="60"/>
      <c r="J112" s="80"/>
      <c r="K112" s="81"/>
      <c r="L112" s="81"/>
      <c r="M112" s="81"/>
      <c r="N112" s="81"/>
      <c r="O112" s="81"/>
      <c r="P112" s="81"/>
      <c r="Q112" s="81"/>
      <c r="R112" s="81"/>
      <c r="S112" s="82" t="n">
        <f aca="false">SUM(S113+S115+S121+S126)</f>
        <v>184717.03</v>
      </c>
    </row>
    <row r="113" s="50" customFormat="true" ht="12.8" hidden="false" customHeight="false" outlineLevel="0" collapsed="false">
      <c r="B113" s="70" t="s">
        <v>227</v>
      </c>
      <c r="C113" s="62"/>
      <c r="D113" s="63"/>
      <c r="E113" s="64" t="s">
        <v>228</v>
      </c>
      <c r="F113" s="65"/>
      <c r="G113" s="63"/>
      <c r="H113" s="63"/>
      <c r="I113" s="63"/>
      <c r="J113" s="66"/>
      <c r="K113" s="66" t="n">
        <f aca="false">SUM(K114)</f>
        <v>860.064</v>
      </c>
      <c r="L113" s="66" t="n">
        <f aca="false">SUM(L114)</f>
        <v>295.44</v>
      </c>
      <c r="M113" s="66" t="n">
        <f aca="false">SUM(M114)</f>
        <v>1155.504</v>
      </c>
      <c r="N113" s="66"/>
      <c r="O113" s="66"/>
      <c r="P113" s="66"/>
      <c r="Q113" s="66" t="n">
        <f aca="false">SUM(Q114)</f>
        <v>1070.27</v>
      </c>
      <c r="R113" s="66" t="n">
        <f aca="false">SUM(R114)</f>
        <v>367.65</v>
      </c>
      <c r="S113" s="67" t="n">
        <f aca="false">SUM(S114)</f>
        <v>1437.92</v>
      </c>
      <c r="V113" s="1"/>
      <c r="W113" s="1"/>
    </row>
    <row r="114" customFormat="false" ht="26.1" hidden="false" customHeight="false" outlineLevel="0" collapsed="false">
      <c r="B114" s="37" t="s">
        <v>229</v>
      </c>
      <c r="C114" s="37" t="s">
        <v>32</v>
      </c>
      <c r="D114" s="38" t="n">
        <v>101161</v>
      </c>
      <c r="E114" s="39" t="s">
        <v>230</v>
      </c>
      <c r="F114" s="40" t="s">
        <v>34</v>
      </c>
      <c r="G114" s="41" t="n">
        <v>4.8</v>
      </c>
      <c r="H114" s="59" t="n">
        <v>179.18</v>
      </c>
      <c r="I114" s="43" t="n">
        <v>61.55</v>
      </c>
      <c r="J114" s="68" t="n">
        <f aca="false">H114+I114</f>
        <v>240.73</v>
      </c>
      <c r="K114" s="45" t="n">
        <f aca="false">G114*H114</f>
        <v>860.064</v>
      </c>
      <c r="L114" s="45" t="n">
        <f aca="false">G114*I114</f>
        <v>295.44</v>
      </c>
      <c r="M114" s="46" t="n">
        <f aca="false">G114*J114</f>
        <v>1155.504</v>
      </c>
      <c r="N114" s="46" t="n">
        <f aca="false">ROUND(G114*H114,0)</f>
        <v>860</v>
      </c>
      <c r="O114" s="46" t="n">
        <f aca="false">ROUND(G114*I114,0)</f>
        <v>295</v>
      </c>
      <c r="P114" s="46" t="n">
        <f aca="false">(N114+O114)</f>
        <v>1155</v>
      </c>
      <c r="Q114" s="45" t="n">
        <f aca="false">ROUND(G114*(H114+(H114*$S$8)),2)</f>
        <v>1070.27</v>
      </c>
      <c r="R114" s="45" t="n">
        <f aca="false">ROUND(G114*(I114+(I114*$S$8)),2)</f>
        <v>367.65</v>
      </c>
      <c r="S114" s="47" t="n">
        <f aca="false">Q114+R114</f>
        <v>1437.92</v>
      </c>
    </row>
    <row r="115" s="50" customFormat="true" ht="12.8" hidden="false" customHeight="false" outlineLevel="0" collapsed="false">
      <c r="B115" s="70" t="s">
        <v>231</v>
      </c>
      <c r="C115" s="62"/>
      <c r="D115" s="63"/>
      <c r="E115" s="64" t="s">
        <v>232</v>
      </c>
      <c r="F115" s="65"/>
      <c r="G115" s="63"/>
      <c r="H115" s="63"/>
      <c r="I115" s="63"/>
      <c r="J115" s="66"/>
      <c r="K115" s="66" t="n">
        <f aca="false">SUM(K116:K119)</f>
        <v>79668.9688</v>
      </c>
      <c r="L115" s="66" t="n">
        <f aca="false">SUM(L116:L119)</f>
        <v>41534.8433</v>
      </c>
      <c r="M115" s="66" t="n">
        <f aca="false">SUM(M116:M119)</f>
        <v>121203.8121</v>
      </c>
      <c r="N115" s="66"/>
      <c r="O115" s="66"/>
      <c r="P115" s="66"/>
      <c r="Q115" s="66" t="n">
        <f aca="false">SUM(Q116:Q119)</f>
        <v>99140.94</v>
      </c>
      <c r="R115" s="66" t="n">
        <f aca="false">SUM(R116:R119)</f>
        <v>51686.42</v>
      </c>
      <c r="S115" s="67" t="n">
        <f aca="false">SUM(S116:S119)</f>
        <v>150827.36</v>
      </c>
      <c r="V115" s="1"/>
      <c r="W115" s="1"/>
    </row>
    <row r="116" customFormat="false" ht="26.1" hidden="false" customHeight="false" outlineLevel="0" collapsed="false">
      <c r="B116" s="37" t="s">
        <v>233</v>
      </c>
      <c r="C116" s="37" t="s">
        <v>32</v>
      </c>
      <c r="D116" s="38" t="n">
        <v>103324</v>
      </c>
      <c r="E116" s="39" t="s">
        <v>234</v>
      </c>
      <c r="F116" s="40" t="s">
        <v>34</v>
      </c>
      <c r="G116" s="41" t="n">
        <v>823.51</v>
      </c>
      <c r="H116" s="59" t="n">
        <v>50.33</v>
      </c>
      <c r="I116" s="43" t="n">
        <v>26.95</v>
      </c>
      <c r="J116" s="68" t="n">
        <f aca="false">H116+I116</f>
        <v>77.28</v>
      </c>
      <c r="K116" s="45" t="n">
        <f aca="false">G116*H116</f>
        <v>41447.2583</v>
      </c>
      <c r="L116" s="45" t="n">
        <f aca="false">G116*I116</f>
        <v>22193.5945</v>
      </c>
      <c r="M116" s="46" t="n">
        <f aca="false">G116*J116</f>
        <v>63640.8528</v>
      </c>
      <c r="N116" s="46" t="n">
        <f aca="false">ROUND(G116*H116,0)</f>
        <v>41447</v>
      </c>
      <c r="O116" s="46" t="n">
        <f aca="false">ROUND(G116*I116,0)</f>
        <v>22194</v>
      </c>
      <c r="P116" s="46" t="n">
        <f aca="false">(N116+O116)</f>
        <v>63641</v>
      </c>
      <c r="Q116" s="45" t="n">
        <f aca="false">ROUND(G116*(H116+(H116*$S$8)),2)</f>
        <v>51577.42</v>
      </c>
      <c r="R116" s="45" t="n">
        <f aca="false">ROUND(G116*(I116+(I116*$S$8)),2)</f>
        <v>27617.95</v>
      </c>
      <c r="S116" s="47" t="n">
        <f aca="false">Q116+R116</f>
        <v>79195.37</v>
      </c>
    </row>
    <row r="117" customFormat="false" ht="26.1" hidden="false" customHeight="false" outlineLevel="0" collapsed="false">
      <c r="B117" s="37" t="s">
        <v>235</v>
      </c>
      <c r="C117" s="37" t="s">
        <v>32</v>
      </c>
      <c r="D117" s="38" t="n">
        <v>103322</v>
      </c>
      <c r="E117" s="39" t="s">
        <v>236</v>
      </c>
      <c r="F117" s="40" t="s">
        <v>34</v>
      </c>
      <c r="G117" s="41" t="n">
        <v>933.85</v>
      </c>
      <c r="H117" s="59" t="n">
        <v>38.99</v>
      </c>
      <c r="I117" s="43" t="n">
        <v>18.78</v>
      </c>
      <c r="J117" s="68" t="n">
        <f aca="false">H117+I117</f>
        <v>57.77</v>
      </c>
      <c r="K117" s="45" t="n">
        <f aca="false">G117*H117</f>
        <v>36410.8115</v>
      </c>
      <c r="L117" s="45" t="n">
        <f aca="false">G117*I117</f>
        <v>17537.703</v>
      </c>
      <c r="M117" s="46" t="n">
        <f aca="false">G117*J117</f>
        <v>53948.5145</v>
      </c>
      <c r="N117" s="46" t="n">
        <f aca="false">ROUND(G117*H117,0)</f>
        <v>36411</v>
      </c>
      <c r="O117" s="46" t="n">
        <f aca="false">ROUND(G117*I117,0)</f>
        <v>17538</v>
      </c>
      <c r="P117" s="46" t="n">
        <f aca="false">(N117+O117)</f>
        <v>53949</v>
      </c>
      <c r="Q117" s="45" t="n">
        <f aca="false">ROUND(G117*(H117+(H117*$S$8)),2)</f>
        <v>45310.01</v>
      </c>
      <c r="R117" s="45" t="n">
        <f aca="false">ROUND(G117*(I117+(I117*$S$8)),2)</f>
        <v>21824.11</v>
      </c>
      <c r="S117" s="47" t="n">
        <f aca="false">Q117+R117</f>
        <v>67134.12</v>
      </c>
    </row>
    <row r="118" customFormat="false" ht="26.1" hidden="false" customHeight="false" outlineLevel="0" collapsed="false">
      <c r="B118" s="37" t="s">
        <v>237</v>
      </c>
      <c r="C118" s="37" t="s">
        <v>32</v>
      </c>
      <c r="D118" s="38" t="n">
        <v>103328</v>
      </c>
      <c r="E118" s="39" t="s">
        <v>238</v>
      </c>
      <c r="F118" s="40" t="s">
        <v>34</v>
      </c>
      <c r="G118" s="41" t="n">
        <v>17.16</v>
      </c>
      <c r="H118" s="59" t="n">
        <v>41.76</v>
      </c>
      <c r="I118" s="43" t="n">
        <v>48.79</v>
      </c>
      <c r="J118" s="68" t="n">
        <f aca="false">H118+I118</f>
        <v>90.55</v>
      </c>
      <c r="K118" s="45" t="n">
        <f aca="false">G118*H118</f>
        <v>716.6016</v>
      </c>
      <c r="L118" s="45" t="n">
        <f aca="false">G118*I118</f>
        <v>837.2364</v>
      </c>
      <c r="M118" s="46" t="n">
        <f aca="false">G118*J118</f>
        <v>1553.838</v>
      </c>
      <c r="N118" s="46" t="n">
        <f aca="false">ROUND(G118*H118,0)</f>
        <v>717</v>
      </c>
      <c r="O118" s="46" t="n">
        <f aca="false">ROUND(G118*I118,0)</f>
        <v>837</v>
      </c>
      <c r="P118" s="46" t="n">
        <f aca="false">(N118+O118)</f>
        <v>1554</v>
      </c>
      <c r="Q118" s="45" t="n">
        <f aca="false">ROUND(G118*(H118+(H118*$S$8)),2)</f>
        <v>891.75</v>
      </c>
      <c r="R118" s="45" t="n">
        <f aca="false">ROUND(G118*(I118+(I118*$S$8)),2)</f>
        <v>1041.87</v>
      </c>
      <c r="S118" s="47" t="n">
        <f aca="false">Q118+R118</f>
        <v>1933.62</v>
      </c>
    </row>
    <row r="119" customFormat="false" ht="17.9" hidden="false" customHeight="false" outlineLevel="0" collapsed="false">
      <c r="B119" s="37" t="s">
        <v>239</v>
      </c>
      <c r="C119" s="37" t="s">
        <v>32</v>
      </c>
      <c r="D119" s="38" t="n">
        <v>93200</v>
      </c>
      <c r="E119" s="39" t="s">
        <v>240</v>
      </c>
      <c r="F119" s="40" t="s">
        <v>55</v>
      </c>
      <c r="G119" s="41" t="n">
        <v>639.94</v>
      </c>
      <c r="H119" s="59" t="n">
        <v>1.71</v>
      </c>
      <c r="I119" s="43" t="n">
        <v>1.51</v>
      </c>
      <c r="J119" s="68" t="n">
        <f aca="false">H119+I119</f>
        <v>3.22</v>
      </c>
      <c r="K119" s="45" t="n">
        <f aca="false">G119*H119</f>
        <v>1094.2974</v>
      </c>
      <c r="L119" s="45" t="n">
        <f aca="false">G119*I119</f>
        <v>966.3094</v>
      </c>
      <c r="M119" s="46" t="n">
        <f aca="false">G119*J119</f>
        <v>2060.6068</v>
      </c>
      <c r="N119" s="46" t="n">
        <f aca="false">ROUND(G119*H119,0)</f>
        <v>1094</v>
      </c>
      <c r="O119" s="46" t="n">
        <f aca="false">ROUND(G119*I119,0)</f>
        <v>966</v>
      </c>
      <c r="P119" s="46" t="n">
        <f aca="false">(N119+O119)</f>
        <v>2060</v>
      </c>
      <c r="Q119" s="45" t="n">
        <f aca="false">ROUND(G119*(H119+(H119*$S$8)),2)</f>
        <v>1361.76</v>
      </c>
      <c r="R119" s="45" t="n">
        <f aca="false">ROUND(G119*(I119+(I119*$S$8)),2)</f>
        <v>1202.49</v>
      </c>
      <c r="S119" s="47" t="n">
        <f aca="false">Q119+R119</f>
        <v>2564.25</v>
      </c>
    </row>
    <row r="120" customFormat="false" ht="26.1" hidden="false" customHeight="false" outlineLevel="0" collapsed="false">
      <c r="B120" s="37" t="s">
        <v>241</v>
      </c>
      <c r="C120" s="37" t="s">
        <v>32</v>
      </c>
      <c r="D120" s="38" t="n">
        <v>101159</v>
      </c>
      <c r="E120" s="39" t="s">
        <v>242</v>
      </c>
      <c r="F120" s="40" t="s">
        <v>34</v>
      </c>
      <c r="G120" s="41" t="n">
        <v>14.71</v>
      </c>
      <c r="H120" s="59" t="n">
        <v>79.05</v>
      </c>
      <c r="I120" s="43" t="n">
        <v>60.96</v>
      </c>
      <c r="J120" s="68" t="n">
        <f aca="false">H120+I120</f>
        <v>140.01</v>
      </c>
      <c r="K120" s="45" t="n">
        <f aca="false">G120*H120</f>
        <v>1162.8255</v>
      </c>
      <c r="L120" s="45" t="n">
        <f aca="false">G120*I120</f>
        <v>896.7216</v>
      </c>
      <c r="M120" s="46" t="n">
        <f aca="false">G120*J120</f>
        <v>2059.5471</v>
      </c>
      <c r="N120" s="46" t="n">
        <f aca="false">ROUND(G120*H120,0)</f>
        <v>1163</v>
      </c>
      <c r="O120" s="46" t="n">
        <f aca="false">ROUND(G120*I120,0)</f>
        <v>897</v>
      </c>
      <c r="P120" s="46" t="n">
        <f aca="false">(N120+O120)</f>
        <v>2060</v>
      </c>
      <c r="Q120" s="45" t="n">
        <f aca="false">ROUND(G120*(H120+(H120*$S$8)),2)</f>
        <v>1447.03</v>
      </c>
      <c r="R120" s="45" t="n">
        <f aca="false">ROUND(G120*(I120+(I120*$S$8)),2)</f>
        <v>1115.89</v>
      </c>
      <c r="S120" s="47" t="n">
        <f aca="false">Q120+R120</f>
        <v>2562.92</v>
      </c>
    </row>
    <row r="121" s="50" customFormat="true" ht="12.8" hidden="false" customHeight="false" outlineLevel="0" collapsed="false">
      <c r="B121" s="61" t="s">
        <v>243</v>
      </c>
      <c r="C121" s="83"/>
      <c r="D121" s="84"/>
      <c r="E121" s="64" t="s">
        <v>244</v>
      </c>
      <c r="F121" s="54"/>
      <c r="G121" s="55"/>
      <c r="H121" s="56"/>
      <c r="I121" s="57"/>
      <c r="J121" s="66"/>
      <c r="K121" s="66" t="n">
        <f aca="false">SUM(K122:K125)</f>
        <v>6812.356</v>
      </c>
      <c r="L121" s="66" t="n">
        <f aca="false">SUM(L122:L125)</f>
        <v>3125.1214</v>
      </c>
      <c r="M121" s="66" t="n">
        <f aca="false">SUM(M122:M125)</f>
        <v>9937.4774</v>
      </c>
      <c r="N121" s="66"/>
      <c r="O121" s="66"/>
      <c r="P121" s="66"/>
      <c r="Q121" s="66" t="n">
        <f aca="false">SUM(Q122:Q125)</f>
        <v>8477.37</v>
      </c>
      <c r="R121" s="66" t="n">
        <f aca="false">SUM(R122:R125)</f>
        <v>3888.93</v>
      </c>
      <c r="S121" s="67" t="n">
        <f aca="false">SUM(S122:S125)</f>
        <v>12366.3</v>
      </c>
      <c r="V121" s="1"/>
      <c r="W121" s="1"/>
    </row>
    <row r="122" customFormat="false" ht="12.8" hidden="false" customHeight="false" outlineLevel="0" collapsed="false">
      <c r="B122" s="37" t="s">
        <v>245</v>
      </c>
      <c r="C122" s="37" t="s">
        <v>28</v>
      </c>
      <c r="D122" s="38" t="n">
        <v>105024</v>
      </c>
      <c r="E122" s="39" t="s">
        <v>246</v>
      </c>
      <c r="F122" s="40" t="s">
        <v>55</v>
      </c>
      <c r="G122" s="41" t="n">
        <v>72.94</v>
      </c>
      <c r="H122" s="59" t="n">
        <v>30.8</v>
      </c>
      <c r="I122" s="43" t="n">
        <v>16.41</v>
      </c>
      <c r="J122" s="68" t="n">
        <f aca="false">H122+I122</f>
        <v>47.21</v>
      </c>
      <c r="K122" s="45" t="n">
        <f aca="false">G122*H122</f>
        <v>2246.552</v>
      </c>
      <c r="L122" s="45" t="n">
        <f aca="false">G122*I122</f>
        <v>1196.9454</v>
      </c>
      <c r="M122" s="46" t="n">
        <f aca="false">G122*J122</f>
        <v>3443.4974</v>
      </c>
      <c r="N122" s="46" t="n">
        <f aca="false">ROUND(G122*H122,0)</f>
        <v>2247</v>
      </c>
      <c r="O122" s="46" t="n">
        <f aca="false">ROUND(G122*I122,0)</f>
        <v>1197</v>
      </c>
      <c r="P122" s="46" t="n">
        <f aca="false">(N122+O122)</f>
        <v>3444</v>
      </c>
      <c r="Q122" s="45" t="n">
        <f aca="false">ROUND(G122*(H122+(H122*$S$8)),2)</f>
        <v>2795.63</v>
      </c>
      <c r="R122" s="45" t="n">
        <f aca="false">ROUND(G122*(I122+(I122*$S$8)),2)</f>
        <v>1489.49</v>
      </c>
      <c r="S122" s="47" t="n">
        <f aca="false">Q122+R122</f>
        <v>4285.12</v>
      </c>
    </row>
    <row r="123" customFormat="false" ht="17.9" hidden="false" customHeight="false" outlineLevel="0" collapsed="false">
      <c r="B123" s="37" t="s">
        <v>247</v>
      </c>
      <c r="C123" s="37" t="s">
        <v>28</v>
      </c>
      <c r="D123" s="38" t="n">
        <v>105023</v>
      </c>
      <c r="E123" s="39" t="s">
        <v>248</v>
      </c>
      <c r="F123" s="40" t="s">
        <v>55</v>
      </c>
      <c r="G123" s="41" t="n">
        <v>2.9</v>
      </c>
      <c r="H123" s="59" t="n">
        <v>37.09</v>
      </c>
      <c r="I123" s="43" t="n">
        <v>20.95</v>
      </c>
      <c r="J123" s="68" t="n">
        <f aca="false">H123+I123</f>
        <v>58.04</v>
      </c>
      <c r="K123" s="45" t="n">
        <f aca="false">G123*H123</f>
        <v>107.561</v>
      </c>
      <c r="L123" s="45" t="n">
        <f aca="false">G123*I123</f>
        <v>60.755</v>
      </c>
      <c r="M123" s="46" t="n">
        <f aca="false">G123*J123</f>
        <v>168.316</v>
      </c>
      <c r="N123" s="46" t="n">
        <f aca="false">ROUND(G123*H123,0)</f>
        <v>108</v>
      </c>
      <c r="O123" s="46" t="n">
        <f aca="false">ROUND(G123*I123,0)</f>
        <v>61</v>
      </c>
      <c r="P123" s="46" t="n">
        <f aca="false">(N123+O123)</f>
        <v>169</v>
      </c>
      <c r="Q123" s="45" t="n">
        <f aca="false">ROUND(G123*(H123+(H123*$S$8)),2)</f>
        <v>133.85</v>
      </c>
      <c r="R123" s="45" t="n">
        <f aca="false">ROUND(G123*(I123+(I123*$S$8)),2)</f>
        <v>75.6</v>
      </c>
      <c r="S123" s="47" t="n">
        <f aca="false">Q123+R123</f>
        <v>209.45</v>
      </c>
    </row>
    <row r="124" customFormat="false" ht="17.9" hidden="false" customHeight="false" outlineLevel="0" collapsed="false">
      <c r="B124" s="37" t="s">
        <v>249</v>
      </c>
      <c r="C124" s="37" t="s">
        <v>28</v>
      </c>
      <c r="D124" s="38" t="n">
        <v>105030</v>
      </c>
      <c r="E124" s="39" t="s">
        <v>250</v>
      </c>
      <c r="F124" s="40" t="s">
        <v>55</v>
      </c>
      <c r="G124" s="41" t="n">
        <v>85.5</v>
      </c>
      <c r="H124" s="59" t="n">
        <v>26.2</v>
      </c>
      <c r="I124" s="43" t="n">
        <v>10.65</v>
      </c>
      <c r="J124" s="68" t="n">
        <f aca="false">H124+I124</f>
        <v>36.85</v>
      </c>
      <c r="K124" s="45" t="n">
        <f aca="false">G124*H124</f>
        <v>2240.1</v>
      </c>
      <c r="L124" s="45" t="n">
        <f aca="false">G124*I124</f>
        <v>910.575</v>
      </c>
      <c r="M124" s="46" t="n">
        <f aca="false">G124*J124</f>
        <v>3150.675</v>
      </c>
      <c r="N124" s="46" t="n">
        <f aca="false">ROUND(G124*H124,0)</f>
        <v>2240</v>
      </c>
      <c r="O124" s="46" t="n">
        <f aca="false">ROUND(G124*I124,0)</f>
        <v>911</v>
      </c>
      <c r="P124" s="46" t="n">
        <f aca="false">(N124+O124)</f>
        <v>3151</v>
      </c>
      <c r="Q124" s="45" t="n">
        <f aca="false">ROUND(G124*(H124+(H124*$S$8)),2)</f>
        <v>2787.61</v>
      </c>
      <c r="R124" s="45" t="n">
        <f aca="false">ROUND(G124*(I124+(I124*$S$8)),2)</f>
        <v>1133.13</v>
      </c>
      <c r="S124" s="47" t="n">
        <f aca="false">Q124+R124</f>
        <v>3920.74</v>
      </c>
    </row>
    <row r="125" customFormat="false" ht="17.9" hidden="false" customHeight="false" outlineLevel="0" collapsed="false">
      <c r="B125" s="37" t="s">
        <v>251</v>
      </c>
      <c r="C125" s="37" t="s">
        <v>28</v>
      </c>
      <c r="D125" s="38" t="n">
        <v>105029</v>
      </c>
      <c r="E125" s="39" t="s">
        <v>252</v>
      </c>
      <c r="F125" s="40" t="s">
        <v>55</v>
      </c>
      <c r="G125" s="41" t="n">
        <v>71.3</v>
      </c>
      <c r="H125" s="59" t="n">
        <v>31.11</v>
      </c>
      <c r="I125" s="43" t="n">
        <v>13.42</v>
      </c>
      <c r="J125" s="68" t="n">
        <f aca="false">H125+I125</f>
        <v>44.53</v>
      </c>
      <c r="K125" s="45" t="n">
        <f aca="false">G125*H125</f>
        <v>2218.143</v>
      </c>
      <c r="L125" s="45" t="n">
        <f aca="false">G125*I125</f>
        <v>956.846</v>
      </c>
      <c r="M125" s="46" t="n">
        <f aca="false">G125*J125</f>
        <v>3174.989</v>
      </c>
      <c r="N125" s="46" t="n">
        <f aca="false">ROUND(G125*H125,0)</f>
        <v>2218</v>
      </c>
      <c r="O125" s="46" t="n">
        <f aca="false">ROUND(G125*I125,0)</f>
        <v>957</v>
      </c>
      <c r="P125" s="46" t="n">
        <f aca="false">(N125+O125)</f>
        <v>3175</v>
      </c>
      <c r="Q125" s="45" t="n">
        <f aca="false">ROUND(G125*(H125+(H125*$S$8)),2)</f>
        <v>2760.28</v>
      </c>
      <c r="R125" s="45" t="n">
        <f aca="false">ROUND(G125*(I125+(I125*$S$8)),2)</f>
        <v>1190.71</v>
      </c>
      <c r="S125" s="47" t="n">
        <f aca="false">Q125+R125</f>
        <v>3950.99</v>
      </c>
    </row>
    <row r="126" s="50" customFormat="true" ht="12.8" hidden="false" customHeight="false" outlineLevel="0" collapsed="false">
      <c r="B126" s="61" t="s">
        <v>253</v>
      </c>
      <c r="C126" s="83"/>
      <c r="D126" s="84"/>
      <c r="E126" s="64" t="s">
        <v>254</v>
      </c>
      <c r="F126" s="54"/>
      <c r="G126" s="55"/>
      <c r="H126" s="56"/>
      <c r="I126" s="57"/>
      <c r="J126" s="66"/>
      <c r="K126" s="66" t="n">
        <f aca="false">SUM(K127:K129)</f>
        <v>14223.6235</v>
      </c>
      <c r="L126" s="66" t="n">
        <f aca="false">SUM(L127:L129)</f>
        <v>1916.9071</v>
      </c>
      <c r="M126" s="66" t="n">
        <f aca="false">SUM(M127:M129)</f>
        <v>16140.5306</v>
      </c>
      <c r="N126" s="66"/>
      <c r="O126" s="66"/>
      <c r="P126" s="66"/>
      <c r="Q126" s="66" t="n">
        <f aca="false">SUM(Q127:Q129)</f>
        <v>17700.03</v>
      </c>
      <c r="R126" s="66" t="n">
        <f aca="false">SUM(R127:R129)</f>
        <v>2385.42</v>
      </c>
      <c r="S126" s="67" t="n">
        <f aca="false">SUM(S127:S129)</f>
        <v>20085.45</v>
      </c>
      <c r="V126" s="1"/>
      <c r="W126" s="1"/>
    </row>
    <row r="127" customFormat="false" ht="26.1" hidden="false" customHeight="false" outlineLevel="0" collapsed="false">
      <c r="B127" s="37" t="s">
        <v>255</v>
      </c>
      <c r="C127" s="37" t="s">
        <v>32</v>
      </c>
      <c r="D127" s="38" t="n">
        <v>102253</v>
      </c>
      <c r="E127" s="39" t="s">
        <v>256</v>
      </c>
      <c r="F127" s="40" t="s">
        <v>34</v>
      </c>
      <c r="G127" s="41" t="n">
        <v>14.29</v>
      </c>
      <c r="H127" s="59" t="n">
        <v>731.97</v>
      </c>
      <c r="I127" s="43" t="n">
        <v>88.85</v>
      </c>
      <c r="J127" s="68" t="n">
        <f aca="false">H127+I127</f>
        <v>820.82</v>
      </c>
      <c r="K127" s="45" t="n">
        <f aca="false">G127*H127</f>
        <v>10459.8513</v>
      </c>
      <c r="L127" s="45" t="n">
        <f aca="false">G127*I127</f>
        <v>1269.6665</v>
      </c>
      <c r="M127" s="46" t="n">
        <f aca="false">G127*J127</f>
        <v>11729.5178</v>
      </c>
      <c r="N127" s="46" t="n">
        <f aca="false">ROUND(G127*H127,0)</f>
        <v>10460</v>
      </c>
      <c r="O127" s="46" t="n">
        <f aca="false">ROUND(G127*I127,0)</f>
        <v>1270</v>
      </c>
      <c r="P127" s="46" t="n">
        <f aca="false">(N127+O127)</f>
        <v>11730</v>
      </c>
      <c r="Q127" s="45" t="n">
        <f aca="false">ROUND(G127*(H127+(H127*$S$8)),2)</f>
        <v>13016.35</v>
      </c>
      <c r="R127" s="45" t="n">
        <f aca="false">ROUND(G127*(I127+(I127*$S$8)),2)</f>
        <v>1579.99</v>
      </c>
      <c r="S127" s="47" t="n">
        <f aca="false">Q127+R127</f>
        <v>14596.34</v>
      </c>
    </row>
    <row r="128" customFormat="false" ht="17.9" hidden="false" customHeight="false" outlineLevel="0" collapsed="false">
      <c r="B128" s="37" t="s">
        <v>257</v>
      </c>
      <c r="C128" s="37" t="s">
        <v>32</v>
      </c>
      <c r="D128" s="38" t="n">
        <v>102181</v>
      </c>
      <c r="E128" s="39" t="s">
        <v>258</v>
      </c>
      <c r="F128" s="40" t="s">
        <v>34</v>
      </c>
      <c r="G128" s="41" t="n">
        <v>5.94</v>
      </c>
      <c r="H128" s="59" t="n">
        <v>348.7</v>
      </c>
      <c r="I128" s="43" t="n">
        <v>49.14</v>
      </c>
      <c r="J128" s="68" t="n">
        <f aca="false">H128+I128</f>
        <v>397.84</v>
      </c>
      <c r="K128" s="45" t="n">
        <f aca="false">G128*H128</f>
        <v>2071.278</v>
      </c>
      <c r="L128" s="45" t="n">
        <f aca="false">G128*I128</f>
        <v>291.8916</v>
      </c>
      <c r="M128" s="46" t="n">
        <f aca="false">G128*J128</f>
        <v>2363.1696</v>
      </c>
      <c r="N128" s="46" t="n">
        <f aca="false">ROUND(G128*H128,0)</f>
        <v>2071</v>
      </c>
      <c r="O128" s="46" t="n">
        <f aca="false">ROUND(G128*I128,0)</f>
        <v>292</v>
      </c>
      <c r="P128" s="46" t="n">
        <f aca="false">(N128+O128)</f>
        <v>2363</v>
      </c>
      <c r="Q128" s="45" t="n">
        <f aca="false">ROUND(G128*(H128+(H128*$S$8)),2)</f>
        <v>2577.52</v>
      </c>
      <c r="R128" s="45" t="n">
        <f aca="false">ROUND(G128*(I128+(I128*$S$8)),2)</f>
        <v>363.23</v>
      </c>
      <c r="S128" s="47" t="n">
        <f aca="false">Q128+R128</f>
        <v>2940.75</v>
      </c>
    </row>
    <row r="129" customFormat="false" ht="17.9" hidden="false" customHeight="false" outlineLevel="0" collapsed="false">
      <c r="B129" s="37" t="s">
        <v>259</v>
      </c>
      <c r="C129" s="37" t="s">
        <v>32</v>
      </c>
      <c r="D129" s="38" t="n">
        <v>102235</v>
      </c>
      <c r="E129" s="39" t="s">
        <v>260</v>
      </c>
      <c r="F129" s="40" t="s">
        <v>34</v>
      </c>
      <c r="G129" s="41" t="n">
        <v>5.38</v>
      </c>
      <c r="H129" s="59" t="n">
        <v>314.59</v>
      </c>
      <c r="I129" s="43" t="n">
        <v>66.05</v>
      </c>
      <c r="J129" s="68" t="n">
        <f aca="false">H129+I129</f>
        <v>380.64</v>
      </c>
      <c r="K129" s="45" t="n">
        <f aca="false">G129*H129</f>
        <v>1692.4942</v>
      </c>
      <c r="L129" s="45" t="n">
        <f aca="false">G129*I129</f>
        <v>355.349</v>
      </c>
      <c r="M129" s="46" t="n">
        <f aca="false">G129*J129</f>
        <v>2047.8432</v>
      </c>
      <c r="N129" s="46" t="n">
        <f aca="false">ROUND(G129*H129,0)</f>
        <v>1692</v>
      </c>
      <c r="O129" s="46" t="n">
        <f aca="false">ROUND(G129*I129,0)</f>
        <v>355</v>
      </c>
      <c r="P129" s="46" t="n">
        <f aca="false">(N129+O129)</f>
        <v>2047</v>
      </c>
      <c r="Q129" s="45" t="n">
        <f aca="false">ROUND(G129*(H129+(H129*$S$8)),2)</f>
        <v>2106.16</v>
      </c>
      <c r="R129" s="45" t="n">
        <f aca="false">ROUND(G129*(I129+(I129*$S$8)),2)</f>
        <v>442.2</v>
      </c>
      <c r="S129" s="47" t="n">
        <f aca="false">Q129+R129</f>
        <v>2548.36</v>
      </c>
    </row>
    <row r="130" customFormat="false" ht="12.8" hidden="false" customHeight="false" outlineLevel="0" collapsed="false">
      <c r="B130" s="29" t="n">
        <v>8</v>
      </c>
      <c r="C130" s="30"/>
      <c r="D130" s="31"/>
      <c r="E130" s="32" t="s">
        <v>261</v>
      </c>
      <c r="F130" s="33"/>
      <c r="G130" s="31"/>
      <c r="H130" s="60"/>
      <c r="I130" s="60"/>
      <c r="J130" s="34"/>
      <c r="K130" s="58"/>
      <c r="L130" s="58"/>
      <c r="M130" s="58"/>
      <c r="N130" s="58"/>
      <c r="O130" s="58"/>
      <c r="P130" s="58"/>
      <c r="Q130" s="58"/>
      <c r="R130" s="58"/>
      <c r="S130" s="36" t="n">
        <f aca="false">SUM(S131+S138+S143+S151+S171+S174)</f>
        <v>905545.9</v>
      </c>
    </row>
    <row r="131" s="50" customFormat="true" ht="12.8" hidden="false" customHeight="false" outlineLevel="0" collapsed="false">
      <c r="B131" s="61" t="s">
        <v>262</v>
      </c>
      <c r="C131" s="62"/>
      <c r="D131" s="63"/>
      <c r="E131" s="64" t="s">
        <v>263</v>
      </c>
      <c r="F131" s="65"/>
      <c r="G131" s="63"/>
      <c r="H131" s="63"/>
      <c r="I131" s="63"/>
      <c r="J131" s="66"/>
      <c r="K131" s="66" t="n">
        <f aca="false">SUM(K132:K137)</f>
        <v>59315.574</v>
      </c>
      <c r="L131" s="66" t="n">
        <f aca="false">SUM(L132:L137)</f>
        <v>9317.145</v>
      </c>
      <c r="M131" s="66" t="n">
        <f aca="false">SUM(M132:M137)</f>
        <v>68632.719</v>
      </c>
      <c r="N131" s="66"/>
      <c r="O131" s="66"/>
      <c r="P131" s="66"/>
      <c r="Q131" s="66" t="n">
        <f aca="false">SUM(Q132:Q137)</f>
        <v>73812.95</v>
      </c>
      <c r="R131" s="66" t="n">
        <f aca="false">SUM(R132:R137)</f>
        <v>11594.35</v>
      </c>
      <c r="S131" s="67" t="n">
        <f aca="false">SUM(S132:S137)</f>
        <v>85407.3</v>
      </c>
      <c r="V131" s="1"/>
      <c r="W131" s="1"/>
    </row>
    <row r="132" customFormat="false" ht="42.5" hidden="false" customHeight="false" outlineLevel="0" collapsed="false">
      <c r="B132" s="37" t="s">
        <v>264</v>
      </c>
      <c r="C132" s="37" t="s">
        <v>28</v>
      </c>
      <c r="D132" s="38" t="s">
        <v>265</v>
      </c>
      <c r="E132" s="39" t="s">
        <v>266</v>
      </c>
      <c r="F132" s="40" t="s">
        <v>16</v>
      </c>
      <c r="G132" s="41" t="n">
        <v>17</v>
      </c>
      <c r="H132" s="59" t="n">
        <v>1215.43</v>
      </c>
      <c r="I132" s="43" t="n">
        <v>226.63</v>
      </c>
      <c r="J132" s="68" t="n">
        <f aca="false">H132+I132</f>
        <v>1442.06</v>
      </c>
      <c r="K132" s="45" t="n">
        <f aca="false">G132*H132</f>
        <v>20662.31</v>
      </c>
      <c r="L132" s="45" t="n">
        <f aca="false">G132*I132</f>
        <v>3852.71</v>
      </c>
      <c r="M132" s="46" t="n">
        <f aca="false">G132*J132</f>
        <v>24515.02</v>
      </c>
      <c r="N132" s="46" t="n">
        <f aca="false">ROUND(G132*H132,0)</f>
        <v>20662</v>
      </c>
      <c r="O132" s="46" t="n">
        <f aca="false">ROUND(G132*I132,0)</f>
        <v>3853</v>
      </c>
      <c r="P132" s="46" t="n">
        <f aca="false">(N132+O132)</f>
        <v>24515</v>
      </c>
      <c r="Q132" s="45" t="n">
        <f aca="false">ROUND(G132*(H132+(H132*$S$8)),2)</f>
        <v>25712.41</v>
      </c>
      <c r="R132" s="45" t="n">
        <f aca="false">ROUND(G132*(I132+(I132*$S$8)),2)</f>
        <v>4794.35</v>
      </c>
      <c r="S132" s="47" t="n">
        <f aca="false">Q132+R132</f>
        <v>30506.76</v>
      </c>
    </row>
    <row r="133" customFormat="false" ht="34.3" hidden="false" customHeight="false" outlineLevel="0" collapsed="false">
      <c r="B133" s="37" t="s">
        <v>267</v>
      </c>
      <c r="C133" s="37" t="s">
        <v>28</v>
      </c>
      <c r="D133" s="38" t="s">
        <v>268</v>
      </c>
      <c r="E133" s="39" t="s">
        <v>269</v>
      </c>
      <c r="F133" s="40" t="s">
        <v>16</v>
      </c>
      <c r="G133" s="41" t="n">
        <v>2</v>
      </c>
      <c r="H133" s="59" t="n">
        <v>1594.25</v>
      </c>
      <c r="I133" s="43" t="n">
        <v>226.63</v>
      </c>
      <c r="J133" s="68" t="n">
        <f aca="false">H133+I133</f>
        <v>1820.88</v>
      </c>
      <c r="K133" s="45" t="n">
        <f aca="false">G133*H133</f>
        <v>3188.5</v>
      </c>
      <c r="L133" s="45" t="n">
        <f aca="false">G133*I133</f>
        <v>453.26</v>
      </c>
      <c r="M133" s="46" t="n">
        <f aca="false">G133*J133</f>
        <v>3641.76</v>
      </c>
      <c r="N133" s="46" t="n">
        <f aca="false">ROUND(G133*H133,0)</f>
        <v>3189</v>
      </c>
      <c r="O133" s="46" t="n">
        <f aca="false">ROUND(G133*I133,0)</f>
        <v>453</v>
      </c>
      <c r="P133" s="46" t="n">
        <f aca="false">(N133+O133)</f>
        <v>3642</v>
      </c>
      <c r="Q133" s="45" t="n">
        <f aca="false">ROUND(G133*(H133+(H133*$S$8)),2)</f>
        <v>3967.8</v>
      </c>
      <c r="R133" s="45" t="n">
        <f aca="false">ROUND(G133*(I133+(I133*$S$8)),2)</f>
        <v>564.04</v>
      </c>
      <c r="S133" s="47" t="n">
        <f aca="false">Q133+R133</f>
        <v>4531.84</v>
      </c>
    </row>
    <row r="134" customFormat="false" ht="42.5" hidden="false" customHeight="false" outlineLevel="0" collapsed="false">
      <c r="B134" s="37" t="s">
        <v>270</v>
      </c>
      <c r="C134" s="37" t="s">
        <v>28</v>
      </c>
      <c r="D134" s="38" t="s">
        <v>271</v>
      </c>
      <c r="E134" s="39" t="s">
        <v>272</v>
      </c>
      <c r="F134" s="40" t="s">
        <v>16</v>
      </c>
      <c r="G134" s="41" t="n">
        <v>4</v>
      </c>
      <c r="H134" s="59" t="n">
        <v>1594.25</v>
      </c>
      <c r="I134" s="43" t="n">
        <v>226.63</v>
      </c>
      <c r="J134" s="68" t="n">
        <f aca="false">H134+I134</f>
        <v>1820.88</v>
      </c>
      <c r="K134" s="45" t="n">
        <f aca="false">G134*H134</f>
        <v>6377</v>
      </c>
      <c r="L134" s="45" t="n">
        <f aca="false">G134*I134</f>
        <v>906.52</v>
      </c>
      <c r="M134" s="46" t="n">
        <f aca="false">G134*J134</f>
        <v>7283.52</v>
      </c>
      <c r="N134" s="46" t="n">
        <f aca="false">ROUND(G134*H134,0)</f>
        <v>6377</v>
      </c>
      <c r="O134" s="46" t="n">
        <f aca="false">ROUND(G134*I134,0)</f>
        <v>907</v>
      </c>
      <c r="P134" s="46" t="n">
        <f aca="false">(N134+O134)</f>
        <v>7284</v>
      </c>
      <c r="Q134" s="45" t="n">
        <f aca="false">ROUND(G134*(H134+(H134*$S$8)),2)</f>
        <v>7935.61</v>
      </c>
      <c r="R134" s="45" t="n">
        <f aca="false">ROUND(G134*(I134+(I134*$S$8)),2)</f>
        <v>1128.08</v>
      </c>
      <c r="S134" s="47" t="n">
        <f aca="false">Q134+R134</f>
        <v>9063.69</v>
      </c>
    </row>
    <row r="135" customFormat="false" ht="34.3" hidden="false" customHeight="false" outlineLevel="0" collapsed="false">
      <c r="B135" s="37" t="s">
        <v>273</v>
      </c>
      <c r="C135" s="37" t="s">
        <v>28</v>
      </c>
      <c r="D135" s="38" t="s">
        <v>274</v>
      </c>
      <c r="E135" s="39" t="s">
        <v>275</v>
      </c>
      <c r="F135" s="40" t="s">
        <v>16</v>
      </c>
      <c r="G135" s="41" t="n">
        <v>10</v>
      </c>
      <c r="H135" s="59" t="n">
        <v>1594.25</v>
      </c>
      <c r="I135" s="43" t="n">
        <v>226.63</v>
      </c>
      <c r="J135" s="68" t="n">
        <f aca="false">H135+I135</f>
        <v>1820.88</v>
      </c>
      <c r="K135" s="45" t="n">
        <f aca="false">G135*H135</f>
        <v>15942.5</v>
      </c>
      <c r="L135" s="45" t="n">
        <f aca="false">G135*I135</f>
        <v>2266.3</v>
      </c>
      <c r="M135" s="46" t="n">
        <f aca="false">G135*J135</f>
        <v>18208.8</v>
      </c>
      <c r="N135" s="46" t="n">
        <f aca="false">ROUND(G135*H135,0)</f>
        <v>15943</v>
      </c>
      <c r="O135" s="46" t="n">
        <f aca="false">ROUND(G135*I135,0)</f>
        <v>2266</v>
      </c>
      <c r="P135" s="46" t="n">
        <f aca="false">(N135+O135)</f>
        <v>18209</v>
      </c>
      <c r="Q135" s="45" t="n">
        <f aca="false">ROUND(G135*(H135+(H135*$S$8)),2)</f>
        <v>19839.02</v>
      </c>
      <c r="R135" s="45" t="n">
        <f aca="false">ROUND(G135*(I135+(I135*$S$8)),2)</f>
        <v>2820.21</v>
      </c>
      <c r="S135" s="47" t="n">
        <f aca="false">Q135+R135</f>
        <v>22659.23</v>
      </c>
    </row>
    <row r="136" customFormat="false" ht="26.1" hidden="false" customHeight="false" outlineLevel="0" collapsed="false">
      <c r="B136" s="37" t="s">
        <v>276</v>
      </c>
      <c r="C136" s="37" t="s">
        <v>28</v>
      </c>
      <c r="D136" s="38" t="s">
        <v>277</v>
      </c>
      <c r="E136" s="39" t="s">
        <v>278</v>
      </c>
      <c r="F136" s="40" t="s">
        <v>16</v>
      </c>
      <c r="G136" s="41" t="n">
        <v>8</v>
      </c>
      <c r="H136" s="59" t="n">
        <v>1588.05</v>
      </c>
      <c r="I136" s="43" t="n">
        <v>225.87</v>
      </c>
      <c r="J136" s="68" t="n">
        <f aca="false">H136+I136</f>
        <v>1813.92</v>
      </c>
      <c r="K136" s="45" t="n">
        <f aca="false">G136*H136</f>
        <v>12704.4</v>
      </c>
      <c r="L136" s="45" t="n">
        <f aca="false">G136*I136</f>
        <v>1806.96</v>
      </c>
      <c r="M136" s="46" t="n">
        <f aca="false">G136*J136</f>
        <v>14511.36</v>
      </c>
      <c r="N136" s="46" t="n">
        <f aca="false">ROUND(G136*H136,0)</f>
        <v>12704</v>
      </c>
      <c r="O136" s="46" t="n">
        <f aca="false">ROUND(G136*I136,0)</f>
        <v>1807</v>
      </c>
      <c r="P136" s="46" t="n">
        <f aca="false">(N136+O136)</f>
        <v>14511</v>
      </c>
      <c r="Q136" s="45" t="n">
        <f aca="false">ROUND(G136*(H136+(H136*$S$8)),2)</f>
        <v>15809.49</v>
      </c>
      <c r="R136" s="45" t="n">
        <f aca="false">ROUND(G136*(I136+(I136*$S$8)),2)</f>
        <v>2248.6</v>
      </c>
      <c r="S136" s="47" t="n">
        <f aca="false">Q136+R136</f>
        <v>18058.09</v>
      </c>
    </row>
    <row r="137" customFormat="false" ht="17.9" hidden="false" customHeight="false" outlineLevel="0" collapsed="false">
      <c r="B137" s="37" t="s">
        <v>279</v>
      </c>
      <c r="C137" s="37" t="s">
        <v>28</v>
      </c>
      <c r="D137" s="38" t="s">
        <v>280</v>
      </c>
      <c r="E137" s="39" t="s">
        <v>281</v>
      </c>
      <c r="F137" s="40" t="s">
        <v>34</v>
      </c>
      <c r="G137" s="41" t="n">
        <v>2.3</v>
      </c>
      <c r="H137" s="59" t="n">
        <v>191.68</v>
      </c>
      <c r="I137" s="43" t="n">
        <v>13.65</v>
      </c>
      <c r="J137" s="68" t="n">
        <f aca="false">H137+I137</f>
        <v>205.33</v>
      </c>
      <c r="K137" s="45" t="n">
        <f aca="false">G137*H137</f>
        <v>440.864</v>
      </c>
      <c r="L137" s="45" t="n">
        <f aca="false">G137*I137</f>
        <v>31.395</v>
      </c>
      <c r="M137" s="46" t="n">
        <f aca="false">G137*J137</f>
        <v>472.259</v>
      </c>
      <c r="N137" s="46" t="n">
        <f aca="false">ROUND(G137*H137,0)</f>
        <v>441</v>
      </c>
      <c r="O137" s="46" t="n">
        <f aca="false">ROUND(G137*I137,0)</f>
        <v>31</v>
      </c>
      <c r="P137" s="46" t="n">
        <f aca="false">(N137+O137)</f>
        <v>472</v>
      </c>
      <c r="Q137" s="45" t="n">
        <f aca="false">ROUND(G137*(H137+(H137*$S$8)),2)</f>
        <v>548.62</v>
      </c>
      <c r="R137" s="45" t="n">
        <f aca="false">ROUND(G137*(I137+(I137*$S$8)),2)</f>
        <v>39.07</v>
      </c>
      <c r="S137" s="47" t="n">
        <f aca="false">Q137+R137</f>
        <v>587.69</v>
      </c>
    </row>
    <row r="138" s="50" customFormat="true" ht="12.8" hidden="false" customHeight="false" outlineLevel="0" collapsed="false">
      <c r="B138" s="61" t="s">
        <v>282</v>
      </c>
      <c r="C138" s="62"/>
      <c r="D138" s="63"/>
      <c r="E138" s="64" t="s">
        <v>283</v>
      </c>
      <c r="F138" s="65"/>
      <c r="G138" s="63"/>
      <c r="H138" s="63"/>
      <c r="I138" s="63"/>
      <c r="J138" s="66"/>
      <c r="K138" s="66" t="n">
        <f aca="false">SUM(K139:K142)</f>
        <v>7717.2433</v>
      </c>
      <c r="L138" s="66" t="n">
        <f aca="false">SUM(L139:L142)</f>
        <v>2269.4986</v>
      </c>
      <c r="M138" s="66" t="n">
        <f aca="false">SUM(M139:M142)</f>
        <v>9986.7419</v>
      </c>
      <c r="N138" s="66"/>
      <c r="O138" s="66"/>
      <c r="P138" s="66"/>
      <c r="Q138" s="66" t="n">
        <f aca="false">SUM(Q139:Q142)</f>
        <v>9603.42</v>
      </c>
      <c r="R138" s="66" t="n">
        <f aca="false">SUM(R139:R142)</f>
        <v>2824.19</v>
      </c>
      <c r="S138" s="67" t="n">
        <f aca="false">SUM(S139:S142)</f>
        <v>12427.61</v>
      </c>
      <c r="V138" s="1"/>
      <c r="W138" s="1"/>
    </row>
    <row r="139" customFormat="false" ht="17.9" hidden="false" customHeight="false" outlineLevel="0" collapsed="false">
      <c r="B139" s="37" t="s">
        <v>284</v>
      </c>
      <c r="C139" s="37" t="s">
        <v>32</v>
      </c>
      <c r="D139" s="38" t="n">
        <v>100705</v>
      </c>
      <c r="E139" s="39" t="s">
        <v>285</v>
      </c>
      <c r="F139" s="40" t="s">
        <v>16</v>
      </c>
      <c r="G139" s="41" t="n">
        <v>8</v>
      </c>
      <c r="H139" s="59" t="n">
        <v>57.49</v>
      </c>
      <c r="I139" s="43" t="n">
        <v>25.73</v>
      </c>
      <c r="J139" s="68" t="n">
        <f aca="false">H139+I139</f>
        <v>83.22</v>
      </c>
      <c r="K139" s="45" t="n">
        <f aca="false">G139*H139</f>
        <v>459.92</v>
      </c>
      <c r="L139" s="45" t="n">
        <f aca="false">G139*I139</f>
        <v>205.84</v>
      </c>
      <c r="M139" s="46" t="n">
        <f aca="false">G139*J139</f>
        <v>665.76</v>
      </c>
      <c r="N139" s="46" t="n">
        <f aca="false">ROUND(G139*H139,0)</f>
        <v>460</v>
      </c>
      <c r="O139" s="46" t="n">
        <f aca="false">ROUND(G139*I139,0)</f>
        <v>206</v>
      </c>
      <c r="P139" s="46" t="n">
        <f aca="false">(N139+O139)</f>
        <v>666</v>
      </c>
      <c r="Q139" s="45" t="n">
        <f aca="false">ROUND(G139*(H139+(H139*$S$8)),2)</f>
        <v>572.33</v>
      </c>
      <c r="R139" s="45" t="n">
        <f aca="false">ROUND(G139*(I139+(I139*$S$8)),2)</f>
        <v>256.15</v>
      </c>
      <c r="S139" s="47" t="n">
        <f aca="false">Q139+R139</f>
        <v>828.48</v>
      </c>
    </row>
    <row r="140" customFormat="false" ht="26.1" hidden="false" customHeight="false" outlineLevel="0" collapsed="false">
      <c r="B140" s="37" t="s">
        <v>286</v>
      </c>
      <c r="C140" s="37" t="s">
        <v>32</v>
      </c>
      <c r="D140" s="38" t="n">
        <v>100866</v>
      </c>
      <c r="E140" s="39" t="s">
        <v>287</v>
      </c>
      <c r="F140" s="40" t="s">
        <v>16</v>
      </c>
      <c r="G140" s="41" t="n">
        <v>4</v>
      </c>
      <c r="H140" s="59" t="n">
        <v>368.86</v>
      </c>
      <c r="I140" s="43" t="n">
        <v>27.31</v>
      </c>
      <c r="J140" s="68" t="n">
        <f aca="false">H140+I140</f>
        <v>396.17</v>
      </c>
      <c r="K140" s="45" t="n">
        <f aca="false">G140*H140</f>
        <v>1475.44</v>
      </c>
      <c r="L140" s="45" t="n">
        <f aca="false">G140*I140</f>
        <v>109.24</v>
      </c>
      <c r="M140" s="46" t="n">
        <f aca="false">G140*J140</f>
        <v>1584.68</v>
      </c>
      <c r="N140" s="46" t="n">
        <f aca="false">ROUND(G140*H140,0)</f>
        <v>1475</v>
      </c>
      <c r="O140" s="46" t="n">
        <f aca="false">ROUND(G140*I140,0)</f>
        <v>109</v>
      </c>
      <c r="P140" s="46" t="n">
        <f aca="false">(N140+O140)</f>
        <v>1584</v>
      </c>
      <c r="Q140" s="45" t="n">
        <f aca="false">ROUND(G140*(H140+(H140*$S$8)),2)</f>
        <v>1836.05</v>
      </c>
      <c r="R140" s="45" t="n">
        <f aca="false">ROUND(G140*(I140+(I140*$S$8)),2)</f>
        <v>135.94</v>
      </c>
      <c r="S140" s="47" t="n">
        <f aca="false">Q140+R140</f>
        <v>1971.99</v>
      </c>
    </row>
    <row r="141" customFormat="false" ht="17.9" hidden="false" customHeight="false" outlineLevel="0" collapsed="false">
      <c r="B141" s="37" t="s">
        <v>288</v>
      </c>
      <c r="C141" s="37" t="s">
        <v>28</v>
      </c>
      <c r="D141" s="38" t="s">
        <v>289</v>
      </c>
      <c r="E141" s="39" t="s">
        <v>290</v>
      </c>
      <c r="F141" s="40" t="s">
        <v>34</v>
      </c>
      <c r="G141" s="41" t="n">
        <v>19.84</v>
      </c>
      <c r="H141" s="59" t="n">
        <v>199.87</v>
      </c>
      <c r="I141" s="43" t="n">
        <v>15.54</v>
      </c>
      <c r="J141" s="68" t="n">
        <f aca="false">H141+I141</f>
        <v>215.41</v>
      </c>
      <c r="K141" s="45" t="n">
        <f aca="false">G141*H141</f>
        <v>3965.4208</v>
      </c>
      <c r="L141" s="45" t="n">
        <f aca="false">G141*I141</f>
        <v>308.3136</v>
      </c>
      <c r="M141" s="46" t="n">
        <f aca="false">G141*J141</f>
        <v>4273.7344</v>
      </c>
      <c r="N141" s="46" t="n">
        <f aca="false">ROUND(G141*H141,0)</f>
        <v>3965</v>
      </c>
      <c r="O141" s="46" t="n">
        <f aca="false">ROUND(G141*I141,0)</f>
        <v>308</v>
      </c>
      <c r="P141" s="46" t="n">
        <f aca="false">(N141+O141)</f>
        <v>4273</v>
      </c>
      <c r="Q141" s="45" t="n">
        <f aca="false">ROUND(G141*(H141+(H141*$S$8)),2)</f>
        <v>4934.61</v>
      </c>
      <c r="R141" s="45" t="n">
        <f aca="false">ROUND(G141*(I141+(I141*$S$8)),2)</f>
        <v>383.67</v>
      </c>
      <c r="S141" s="47" t="n">
        <f aca="false">Q141+R141</f>
        <v>5318.28</v>
      </c>
    </row>
    <row r="142" customFormat="false" ht="17.9" hidden="false" customHeight="false" outlineLevel="0" collapsed="false">
      <c r="B142" s="37" t="s">
        <v>291</v>
      </c>
      <c r="C142" s="37" t="s">
        <v>32</v>
      </c>
      <c r="D142" s="38" t="n">
        <v>102219</v>
      </c>
      <c r="E142" s="39" t="s">
        <v>292</v>
      </c>
      <c r="F142" s="40" t="s">
        <v>34</v>
      </c>
      <c r="G142" s="41" t="n">
        <v>205.25</v>
      </c>
      <c r="H142" s="59" t="n">
        <v>8.85</v>
      </c>
      <c r="I142" s="43" t="n">
        <v>8.02</v>
      </c>
      <c r="J142" s="68" t="n">
        <f aca="false">H142+I142</f>
        <v>16.87</v>
      </c>
      <c r="K142" s="45" t="n">
        <f aca="false">G142*H142</f>
        <v>1816.4625</v>
      </c>
      <c r="L142" s="45" t="n">
        <f aca="false">G142*I142</f>
        <v>1646.105</v>
      </c>
      <c r="M142" s="46" t="n">
        <f aca="false">G142*J142</f>
        <v>3462.5675</v>
      </c>
      <c r="N142" s="46" t="n">
        <f aca="false">ROUND(G142*H142,0)</f>
        <v>1816</v>
      </c>
      <c r="O142" s="46" t="n">
        <f aca="false">ROUND(G142*I142,0)</f>
        <v>1646</v>
      </c>
      <c r="P142" s="46" t="n">
        <f aca="false">(N142+O142)</f>
        <v>3462</v>
      </c>
      <c r="Q142" s="45" t="n">
        <f aca="false">ROUND(G142*(H142+(H142*$S$8)),2)</f>
        <v>2260.43</v>
      </c>
      <c r="R142" s="45" t="n">
        <f aca="false">ROUND(G142*(I142+(I142*$S$8)),2)</f>
        <v>2048.43</v>
      </c>
      <c r="S142" s="47" t="n">
        <f aca="false">Q142+R142</f>
        <v>4308.86</v>
      </c>
    </row>
    <row r="143" s="50" customFormat="true" ht="12.8" hidden="false" customHeight="false" outlineLevel="0" collapsed="false">
      <c r="B143" s="61" t="s">
        <v>293</v>
      </c>
      <c r="C143" s="62"/>
      <c r="D143" s="63"/>
      <c r="E143" s="64" t="s">
        <v>294</v>
      </c>
      <c r="F143" s="65"/>
      <c r="G143" s="63"/>
      <c r="H143" s="63"/>
      <c r="I143" s="63"/>
      <c r="J143" s="66" t="n">
        <f aca="false">SUM(J144:J150)</f>
        <v>5710.76</v>
      </c>
      <c r="K143" s="66" t="n">
        <f aca="false">SUM(K144:K150)</f>
        <v>108609.1243</v>
      </c>
      <c r="L143" s="66" t="n">
        <f aca="false">SUM(L144:L150)</f>
        <v>1472.56389999999</v>
      </c>
      <c r="M143" s="66" t="n">
        <f aca="false">SUM(M144:M150)</f>
        <v>110081.6882</v>
      </c>
      <c r="N143" s="66" t="n">
        <f aca="false">SUM(N144:N150)</f>
        <v>108608</v>
      </c>
      <c r="O143" s="66" t="n">
        <f aca="false">SUM(O144:O150)</f>
        <v>1472</v>
      </c>
      <c r="P143" s="66" t="n">
        <f aca="false">SUM(P144:P150)</f>
        <v>110080</v>
      </c>
      <c r="Q143" s="66" t="n">
        <f aca="false">SUM(Q144:Q150)</f>
        <v>135154.38</v>
      </c>
      <c r="R143" s="66" t="n">
        <f aca="false">SUM(R144:R150)</f>
        <v>1832.47</v>
      </c>
      <c r="S143" s="67" t="n">
        <f aca="false">SUM(S144:S150)</f>
        <v>136986.85</v>
      </c>
      <c r="V143" s="1"/>
      <c r="W143" s="1"/>
    </row>
    <row r="144" customFormat="false" ht="26.1" hidden="false" customHeight="false" outlineLevel="0" collapsed="false">
      <c r="B144" s="37" t="s">
        <v>295</v>
      </c>
      <c r="C144" s="37" t="s">
        <v>28</v>
      </c>
      <c r="D144" s="38" t="s">
        <v>296</v>
      </c>
      <c r="E144" s="39" t="s">
        <v>297</v>
      </c>
      <c r="F144" s="40" t="s">
        <v>16</v>
      </c>
      <c r="G144" s="41" t="n">
        <v>1</v>
      </c>
      <c r="H144" s="59" t="n">
        <v>1061.4</v>
      </c>
      <c r="I144" s="43" t="n">
        <v>0</v>
      </c>
      <c r="J144" s="68" t="n">
        <f aca="false">H144+I144</f>
        <v>1061.4</v>
      </c>
      <c r="K144" s="45" t="n">
        <f aca="false">G144*H144</f>
        <v>1061.4</v>
      </c>
      <c r="L144" s="45" t="n">
        <f aca="false">G144*I144</f>
        <v>0</v>
      </c>
      <c r="M144" s="46" t="n">
        <f aca="false">G144*J144</f>
        <v>1061.4</v>
      </c>
      <c r="N144" s="46" t="n">
        <f aca="false">ROUND(G144*H144,0)</f>
        <v>1061</v>
      </c>
      <c r="O144" s="46" t="n">
        <f aca="false">ROUND(G144*I144,0)</f>
        <v>0</v>
      </c>
      <c r="P144" s="46" t="n">
        <f aca="false">(N144+O144)</f>
        <v>1061</v>
      </c>
      <c r="Q144" s="45" t="n">
        <f aca="false">ROUND(G144*(H144+(H144*$S$8)),2)</f>
        <v>1320.82</v>
      </c>
      <c r="R144" s="45" t="n">
        <f aca="false">ROUND(G144*(I144+(I144*$S$8)),2)</f>
        <v>0</v>
      </c>
      <c r="S144" s="47" t="n">
        <f aca="false">Q144+R144</f>
        <v>1320.82</v>
      </c>
    </row>
    <row r="145" customFormat="false" ht="34.3" hidden="false" customHeight="false" outlineLevel="0" collapsed="false">
      <c r="B145" s="37" t="s">
        <v>298</v>
      </c>
      <c r="C145" s="37" t="s">
        <v>28</v>
      </c>
      <c r="D145" s="38" t="s">
        <v>299</v>
      </c>
      <c r="E145" s="39" t="s">
        <v>300</v>
      </c>
      <c r="F145" s="40" t="s">
        <v>34</v>
      </c>
      <c r="G145" s="41" t="n">
        <v>1.68</v>
      </c>
      <c r="H145" s="59" t="n">
        <v>844.09</v>
      </c>
      <c r="I145" s="43" t="n">
        <v>11.29</v>
      </c>
      <c r="J145" s="68" t="n">
        <f aca="false">H145+I145</f>
        <v>855.38</v>
      </c>
      <c r="K145" s="45" t="n">
        <f aca="false">G145*H145</f>
        <v>1418.0712</v>
      </c>
      <c r="L145" s="45" t="n">
        <f aca="false">G145*I145</f>
        <v>18.9671999999999</v>
      </c>
      <c r="M145" s="46" t="n">
        <f aca="false">G145*J145</f>
        <v>1437.0384</v>
      </c>
      <c r="N145" s="46" t="n">
        <f aca="false">ROUND(G145*H145,0)</f>
        <v>1418</v>
      </c>
      <c r="O145" s="46" t="n">
        <f aca="false">ROUND(G145*I145,0)</f>
        <v>19</v>
      </c>
      <c r="P145" s="46" t="n">
        <f aca="false">(N145+O145)</f>
        <v>1437</v>
      </c>
      <c r="Q145" s="45" t="n">
        <f aca="false">ROUND(G145*(H145+(H145*$S$8)),2)</f>
        <v>1764.66</v>
      </c>
      <c r="R145" s="45" t="n">
        <f aca="false">ROUND(G145*(I145+(I145*$S$8)),2)</f>
        <v>23.6</v>
      </c>
      <c r="S145" s="47" t="n">
        <f aca="false">Q145+R145</f>
        <v>1788.26</v>
      </c>
    </row>
    <row r="146" customFormat="false" ht="34.3" hidden="false" customHeight="false" outlineLevel="0" collapsed="false">
      <c r="B146" s="37" t="s">
        <v>301</v>
      </c>
      <c r="C146" s="37" t="s">
        <v>28</v>
      </c>
      <c r="D146" s="38" t="s">
        <v>302</v>
      </c>
      <c r="E146" s="39" t="s">
        <v>303</v>
      </c>
      <c r="F146" s="40" t="s">
        <v>34</v>
      </c>
      <c r="G146" s="41" t="n">
        <v>6.72</v>
      </c>
      <c r="H146" s="59" t="n">
        <v>844.09</v>
      </c>
      <c r="I146" s="43" t="n">
        <v>11.29</v>
      </c>
      <c r="J146" s="68" t="n">
        <f aca="false">H146+I146</f>
        <v>855.38</v>
      </c>
      <c r="K146" s="45" t="n">
        <f aca="false">G146*H146</f>
        <v>5672.2848</v>
      </c>
      <c r="L146" s="45" t="n">
        <f aca="false">G146*I146</f>
        <v>75.8687999999998</v>
      </c>
      <c r="M146" s="46" t="n">
        <f aca="false">G146*J146</f>
        <v>5748.1536</v>
      </c>
      <c r="N146" s="46" t="n">
        <f aca="false">ROUND(G146*H146,0)</f>
        <v>5672</v>
      </c>
      <c r="O146" s="46" t="n">
        <f aca="false">ROUND(G146*I146,0)</f>
        <v>76</v>
      </c>
      <c r="P146" s="46" t="n">
        <f aca="false">(N146+O146)</f>
        <v>5748</v>
      </c>
      <c r="Q146" s="45" t="n">
        <f aca="false">ROUND(G146*(H146+(H146*$S$8)),2)</f>
        <v>7058.65</v>
      </c>
      <c r="R146" s="45" t="n">
        <f aca="false">ROUND(G146*(I146+(I146*$S$8)),2)</f>
        <v>94.41</v>
      </c>
      <c r="S146" s="47" t="n">
        <f aca="false">Q146+R146</f>
        <v>7153.06</v>
      </c>
    </row>
    <row r="147" customFormat="false" ht="34.3" hidden="false" customHeight="false" outlineLevel="0" collapsed="false">
      <c r="B147" s="37" t="s">
        <v>304</v>
      </c>
      <c r="C147" s="37" t="s">
        <v>28</v>
      </c>
      <c r="D147" s="38" t="s">
        <v>305</v>
      </c>
      <c r="E147" s="39" t="s">
        <v>306</v>
      </c>
      <c r="F147" s="40" t="s">
        <v>34</v>
      </c>
      <c r="G147" s="41" t="n">
        <v>143.1</v>
      </c>
      <c r="H147" s="59" t="n">
        <v>605.59</v>
      </c>
      <c r="I147" s="43" t="n">
        <v>8.32999999999993</v>
      </c>
      <c r="J147" s="68" t="n">
        <f aca="false">H147+I147</f>
        <v>613.92</v>
      </c>
      <c r="K147" s="45" t="n">
        <f aca="false">G147*H147</f>
        <v>86659.929</v>
      </c>
      <c r="L147" s="45" t="n">
        <f aca="false">G147*I147</f>
        <v>1192.02299999999</v>
      </c>
      <c r="M147" s="46" t="n">
        <f aca="false">G147*J147</f>
        <v>87851.952</v>
      </c>
      <c r="N147" s="46" t="n">
        <f aca="false">ROUND(G147*H147,0)</f>
        <v>86660</v>
      </c>
      <c r="O147" s="46" t="n">
        <f aca="false">ROUND(G147*I147,0)</f>
        <v>1192</v>
      </c>
      <c r="P147" s="46" t="n">
        <f aca="false">(N147+O147)</f>
        <v>87852</v>
      </c>
      <c r="Q147" s="45" t="n">
        <f aca="false">ROUND(G147*(H147+(H147*$S$8)),2)</f>
        <v>107840.57</v>
      </c>
      <c r="R147" s="45" t="n">
        <f aca="false">ROUND(G147*(I147+(I147*$S$8)),2)</f>
        <v>1483.37</v>
      </c>
      <c r="S147" s="47" t="n">
        <f aca="false">Q147+R147</f>
        <v>109323.94</v>
      </c>
    </row>
    <row r="148" customFormat="false" ht="34.3" hidden="false" customHeight="false" outlineLevel="0" collapsed="false">
      <c r="B148" s="37" t="s">
        <v>307</v>
      </c>
      <c r="C148" s="37" t="s">
        <v>28</v>
      </c>
      <c r="D148" s="38" t="s">
        <v>308</v>
      </c>
      <c r="E148" s="39" t="s">
        <v>309</v>
      </c>
      <c r="F148" s="40" t="s">
        <v>34</v>
      </c>
      <c r="G148" s="41" t="n">
        <v>5.04</v>
      </c>
      <c r="H148" s="59" t="n">
        <v>605.59</v>
      </c>
      <c r="I148" s="43" t="n">
        <v>8.32999999999993</v>
      </c>
      <c r="J148" s="68" t="n">
        <f aca="false">H148+I148</f>
        <v>613.92</v>
      </c>
      <c r="K148" s="45" t="n">
        <f aca="false">G148*H148</f>
        <v>3052.1736</v>
      </c>
      <c r="L148" s="45" t="n">
        <f aca="false">G148*I148</f>
        <v>41.9831999999996</v>
      </c>
      <c r="M148" s="46" t="n">
        <f aca="false">G148*J148</f>
        <v>3094.1568</v>
      </c>
      <c r="N148" s="46" t="n">
        <f aca="false">ROUND(G148*H148,0)</f>
        <v>3052</v>
      </c>
      <c r="O148" s="46" t="n">
        <f aca="false">ROUND(G148*I148,0)</f>
        <v>42</v>
      </c>
      <c r="P148" s="46" t="n">
        <f aca="false">(N148+O148)</f>
        <v>3094</v>
      </c>
      <c r="Q148" s="45" t="n">
        <f aca="false">ROUND(G148*(H148+(H148*$S$8)),2)</f>
        <v>3798.16</v>
      </c>
      <c r="R148" s="45" t="n">
        <f aca="false">ROUND(G148*(I148+(I148*$S$8)),2)</f>
        <v>52.24</v>
      </c>
      <c r="S148" s="47" t="n">
        <f aca="false">Q148+R148</f>
        <v>3850.4</v>
      </c>
    </row>
    <row r="149" customFormat="false" ht="34.3" hidden="false" customHeight="false" outlineLevel="0" collapsed="false">
      <c r="B149" s="37" t="s">
        <v>310</v>
      </c>
      <c r="C149" s="37" t="s">
        <v>28</v>
      </c>
      <c r="D149" s="38" t="s">
        <v>311</v>
      </c>
      <c r="E149" s="39" t="s">
        <v>312</v>
      </c>
      <c r="F149" s="40" t="s">
        <v>34</v>
      </c>
      <c r="G149" s="41" t="n">
        <v>7.48</v>
      </c>
      <c r="H149" s="59" t="n">
        <v>844.09</v>
      </c>
      <c r="I149" s="43" t="n">
        <v>11.29</v>
      </c>
      <c r="J149" s="68" t="n">
        <f aca="false">H149+I149</f>
        <v>855.38</v>
      </c>
      <c r="K149" s="45" t="n">
        <f aca="false">G149*H149</f>
        <v>6313.7932</v>
      </c>
      <c r="L149" s="45" t="n">
        <f aca="false">G149*I149</f>
        <v>84.4491999999997</v>
      </c>
      <c r="M149" s="46" t="n">
        <f aca="false">G149*J149</f>
        <v>6398.2424</v>
      </c>
      <c r="N149" s="46" t="n">
        <f aca="false">ROUND(G149*H149,0)</f>
        <v>6314</v>
      </c>
      <c r="O149" s="46" t="n">
        <f aca="false">ROUND(G149*I149,0)</f>
        <v>84</v>
      </c>
      <c r="P149" s="46" t="n">
        <f aca="false">(N149+O149)</f>
        <v>6398</v>
      </c>
      <c r="Q149" s="45" t="n">
        <f aca="false">ROUND(G149*(H149+(H149*$S$8)),2)</f>
        <v>7856.95</v>
      </c>
      <c r="R149" s="45" t="n">
        <f aca="false">ROUND(G149*(I149+(I149*$S$8)),2)</f>
        <v>105.09</v>
      </c>
      <c r="S149" s="47" t="n">
        <f aca="false">Q149+R149</f>
        <v>7962.04</v>
      </c>
    </row>
    <row r="150" customFormat="false" ht="42.5" hidden="false" customHeight="false" outlineLevel="0" collapsed="false">
      <c r="B150" s="37" t="s">
        <v>313</v>
      </c>
      <c r="C150" s="37" t="s">
        <v>28</v>
      </c>
      <c r="D150" s="38" t="s">
        <v>314</v>
      </c>
      <c r="E150" s="39" t="s">
        <v>315</v>
      </c>
      <c r="F150" s="40" t="s">
        <v>34</v>
      </c>
      <c r="G150" s="41" t="n">
        <v>5.25</v>
      </c>
      <c r="H150" s="59" t="n">
        <v>844.09</v>
      </c>
      <c r="I150" s="43" t="n">
        <v>11.29</v>
      </c>
      <c r="J150" s="68" t="n">
        <f aca="false">H150+I150</f>
        <v>855.38</v>
      </c>
      <c r="K150" s="45" t="n">
        <f aca="false">G150*H150</f>
        <v>4431.4725</v>
      </c>
      <c r="L150" s="45" t="n">
        <f aca="false">G150*I150</f>
        <v>59.2724999999998</v>
      </c>
      <c r="M150" s="46" t="n">
        <f aca="false">G150*J150</f>
        <v>4490.745</v>
      </c>
      <c r="N150" s="46" t="n">
        <f aca="false">ROUND(G150*H150,0)</f>
        <v>4431</v>
      </c>
      <c r="O150" s="46" t="n">
        <f aca="false">ROUND(G150*I150,0)</f>
        <v>59</v>
      </c>
      <c r="P150" s="46" t="n">
        <f aca="false">(N150+O150)</f>
        <v>4490</v>
      </c>
      <c r="Q150" s="45" t="n">
        <f aca="false">ROUND(G150*(H150+(H150*$S$8)),2)</f>
        <v>5514.57</v>
      </c>
      <c r="R150" s="45" t="n">
        <f aca="false">ROUND(G150*(I150+(I150*$S$8)),2)</f>
        <v>73.76</v>
      </c>
      <c r="S150" s="47" t="n">
        <f aca="false">Q150+R150</f>
        <v>5588.33</v>
      </c>
    </row>
    <row r="151" s="50" customFormat="true" ht="12.8" hidden="false" customHeight="false" outlineLevel="0" collapsed="false">
      <c r="B151" s="51" t="s">
        <v>316</v>
      </c>
      <c r="C151" s="83"/>
      <c r="D151" s="84"/>
      <c r="E151" s="64" t="s">
        <v>317</v>
      </c>
      <c r="F151" s="54"/>
      <c r="G151" s="55"/>
      <c r="H151" s="56"/>
      <c r="I151" s="57"/>
      <c r="J151" s="66"/>
      <c r="K151" s="66" t="n">
        <f aca="false">SUM(K152:K170)</f>
        <v>114097.0104</v>
      </c>
      <c r="L151" s="66" t="n">
        <f aca="false">SUM(L152:L170)</f>
        <v>7014.1537</v>
      </c>
      <c r="M151" s="66" t="n">
        <f aca="false">SUM(M152:M170)</f>
        <v>121111.1641</v>
      </c>
      <c r="N151" s="66"/>
      <c r="O151" s="66"/>
      <c r="P151" s="66"/>
      <c r="Q151" s="66" t="n">
        <f aca="false">SUM(Q152:Q170)</f>
        <v>141983.57</v>
      </c>
      <c r="R151" s="66" t="n">
        <f aca="false">SUM(R152:R170)</f>
        <v>8728.48</v>
      </c>
      <c r="S151" s="67" t="n">
        <f aca="false">SUM(S152:S170)</f>
        <v>150712.05</v>
      </c>
      <c r="V151" s="1"/>
      <c r="W151" s="1"/>
    </row>
    <row r="152" customFormat="false" ht="34.3" hidden="false" customHeight="false" outlineLevel="0" collapsed="false">
      <c r="B152" s="37" t="s">
        <v>318</v>
      </c>
      <c r="C152" s="37" t="s">
        <v>28</v>
      </c>
      <c r="D152" s="38" t="s">
        <v>319</v>
      </c>
      <c r="E152" s="39" t="s">
        <v>320</v>
      </c>
      <c r="F152" s="40" t="s">
        <v>34</v>
      </c>
      <c r="G152" s="41" t="n">
        <v>0.88</v>
      </c>
      <c r="H152" s="59" t="n">
        <v>1755.07</v>
      </c>
      <c r="I152" s="43" t="n">
        <v>11.29</v>
      </c>
      <c r="J152" s="68" t="n">
        <f aca="false">H152+I152</f>
        <v>1766.36</v>
      </c>
      <c r="K152" s="45" t="n">
        <f aca="false">G152*H152</f>
        <v>1544.4616</v>
      </c>
      <c r="L152" s="45" t="n">
        <f aca="false">G152*I152</f>
        <v>9.93519999999997</v>
      </c>
      <c r="M152" s="46" t="n">
        <f aca="false">G152*J152</f>
        <v>1554.3968</v>
      </c>
      <c r="N152" s="46" t="n">
        <f aca="false">ROUND(G152*H152,0)</f>
        <v>1544</v>
      </c>
      <c r="O152" s="46" t="n">
        <f aca="false">ROUND(G152*I152,0)</f>
        <v>10</v>
      </c>
      <c r="P152" s="46" t="n">
        <f aca="false">(N152+O152)</f>
        <v>1554</v>
      </c>
      <c r="Q152" s="45" t="n">
        <f aca="false">ROUND(G152*(H152+(H152*$S$8)),2)</f>
        <v>1921.94</v>
      </c>
      <c r="R152" s="45" t="n">
        <f aca="false">ROUND(G152*(I152+(I152*$S$8)),2)</f>
        <v>12.36</v>
      </c>
      <c r="S152" s="47" t="n">
        <f aca="false">Q152+R152</f>
        <v>1934.3</v>
      </c>
    </row>
    <row r="153" customFormat="false" ht="34.3" hidden="false" customHeight="false" outlineLevel="0" collapsed="false">
      <c r="B153" s="37" t="s">
        <v>321</v>
      </c>
      <c r="C153" s="37" t="s">
        <v>28</v>
      </c>
      <c r="D153" s="38" t="s">
        <v>322</v>
      </c>
      <c r="E153" s="39" t="s">
        <v>323</v>
      </c>
      <c r="F153" s="40" t="s">
        <v>34</v>
      </c>
      <c r="G153" s="41" t="n">
        <v>1.6</v>
      </c>
      <c r="H153" s="59" t="n">
        <v>800.27</v>
      </c>
      <c r="I153" s="43" t="n">
        <v>50.41</v>
      </c>
      <c r="J153" s="68" t="n">
        <f aca="false">H153+I153</f>
        <v>850.68</v>
      </c>
      <c r="K153" s="45" t="n">
        <f aca="false">G153*H153</f>
        <v>1280.432</v>
      </c>
      <c r="L153" s="45" t="n">
        <f aca="false">G153*I153</f>
        <v>80.656</v>
      </c>
      <c r="M153" s="46" t="n">
        <f aca="false">G153*J153</f>
        <v>1361.088</v>
      </c>
      <c r="N153" s="46" t="n">
        <f aca="false">ROUND(G153*H153,0)</f>
        <v>1280</v>
      </c>
      <c r="O153" s="46" t="n">
        <f aca="false">ROUND(G153*I153,0)</f>
        <v>81</v>
      </c>
      <c r="P153" s="46" t="n">
        <f aca="false">(N153+O153)</f>
        <v>1361</v>
      </c>
      <c r="Q153" s="45" t="n">
        <f aca="false">ROUND(G153*(H153+(H153*$S$8)),2)</f>
        <v>1593.38</v>
      </c>
      <c r="R153" s="45" t="n">
        <f aca="false">ROUND(G153*(I153+(I153*$S$8)),2)</f>
        <v>100.37</v>
      </c>
      <c r="S153" s="47" t="n">
        <f aca="false">Q153+R153</f>
        <v>1693.75</v>
      </c>
    </row>
    <row r="154" customFormat="false" ht="26.1" hidden="false" customHeight="false" outlineLevel="0" collapsed="false">
      <c r="B154" s="37" t="s">
        <v>324</v>
      </c>
      <c r="C154" s="37" t="s">
        <v>28</v>
      </c>
      <c r="D154" s="38" t="s">
        <v>325</v>
      </c>
      <c r="E154" s="39" t="s">
        <v>326</v>
      </c>
      <c r="F154" s="40" t="s">
        <v>34</v>
      </c>
      <c r="G154" s="41" t="n">
        <v>3.22</v>
      </c>
      <c r="H154" s="59" t="n">
        <v>912.97</v>
      </c>
      <c r="I154" s="43" t="n">
        <v>21.27</v>
      </c>
      <c r="J154" s="68" t="n">
        <f aca="false">H154+I154</f>
        <v>934.24</v>
      </c>
      <c r="K154" s="45" t="n">
        <f aca="false">G154*H154</f>
        <v>2939.7634</v>
      </c>
      <c r="L154" s="45" t="n">
        <f aca="false">G154*I154</f>
        <v>68.4894</v>
      </c>
      <c r="M154" s="46" t="n">
        <f aca="false">G154*J154</f>
        <v>3008.2528</v>
      </c>
      <c r="N154" s="46" t="n">
        <f aca="false">ROUND(G154*H154,0)</f>
        <v>2940</v>
      </c>
      <c r="O154" s="46" t="n">
        <f aca="false">ROUND(G154*I154,0)</f>
        <v>68</v>
      </c>
      <c r="P154" s="46" t="n">
        <f aca="false">(N154+O154)</f>
        <v>3008</v>
      </c>
      <c r="Q154" s="45" t="n">
        <f aca="false">ROUND(G154*(H154+(H154*$S$8)),2)</f>
        <v>3658.27</v>
      </c>
      <c r="R154" s="45" t="n">
        <f aca="false">ROUND(G154*(I154+(I154*$S$8)),2)</f>
        <v>85.23</v>
      </c>
      <c r="S154" s="47" t="n">
        <f aca="false">Q154+R154</f>
        <v>3743.5</v>
      </c>
    </row>
    <row r="155" customFormat="false" ht="26.1" hidden="false" customHeight="false" outlineLevel="0" collapsed="false">
      <c r="B155" s="37" t="s">
        <v>327</v>
      </c>
      <c r="C155" s="37" t="s">
        <v>28</v>
      </c>
      <c r="D155" s="38" t="s">
        <v>328</v>
      </c>
      <c r="E155" s="39" t="s">
        <v>329</v>
      </c>
      <c r="F155" s="40" t="s">
        <v>34</v>
      </c>
      <c r="G155" s="41" t="n">
        <v>2.03</v>
      </c>
      <c r="H155" s="59" t="n">
        <v>800.27</v>
      </c>
      <c r="I155" s="43" t="n">
        <v>50.41</v>
      </c>
      <c r="J155" s="68" t="n">
        <f aca="false">H155+I155</f>
        <v>850.68</v>
      </c>
      <c r="K155" s="45" t="n">
        <f aca="false">G155*H155</f>
        <v>1624.5481</v>
      </c>
      <c r="L155" s="45" t="n">
        <f aca="false">G155*I155</f>
        <v>102.3323</v>
      </c>
      <c r="M155" s="46" t="n">
        <f aca="false">G155*J155</f>
        <v>1726.8804</v>
      </c>
      <c r="N155" s="46" t="n">
        <f aca="false">ROUND(G155*H155,0)</f>
        <v>1625</v>
      </c>
      <c r="O155" s="46" t="n">
        <f aca="false">ROUND(G155*I155,0)</f>
        <v>102</v>
      </c>
      <c r="P155" s="46" t="n">
        <f aca="false">(N155+O155)</f>
        <v>1727</v>
      </c>
      <c r="Q155" s="45" t="n">
        <f aca="false">ROUND(G155*(H155+(H155*$S$8)),2)</f>
        <v>2021.61</v>
      </c>
      <c r="R155" s="45" t="n">
        <f aca="false">ROUND(G155*(I155+(I155*$S$8)),2)</f>
        <v>127.34</v>
      </c>
      <c r="S155" s="47" t="n">
        <f aca="false">Q155+R155</f>
        <v>2148.95</v>
      </c>
    </row>
    <row r="156" customFormat="false" ht="26.1" hidden="false" customHeight="false" outlineLevel="0" collapsed="false">
      <c r="B156" s="37" t="s">
        <v>330</v>
      </c>
      <c r="C156" s="37" t="s">
        <v>28</v>
      </c>
      <c r="D156" s="38" t="s">
        <v>331</v>
      </c>
      <c r="E156" s="39" t="s">
        <v>332</v>
      </c>
      <c r="F156" s="40" t="s">
        <v>34</v>
      </c>
      <c r="G156" s="41" t="n">
        <v>2.56</v>
      </c>
      <c r="H156" s="59" t="n">
        <v>800.27</v>
      </c>
      <c r="I156" s="43" t="n">
        <v>50.41</v>
      </c>
      <c r="J156" s="68" t="n">
        <f aca="false">H156+I156</f>
        <v>850.68</v>
      </c>
      <c r="K156" s="45" t="n">
        <f aca="false">G156*H156</f>
        <v>2048.6912</v>
      </c>
      <c r="L156" s="45" t="n">
        <f aca="false">G156*I156</f>
        <v>129.0496</v>
      </c>
      <c r="M156" s="46" t="n">
        <f aca="false">G156*J156</f>
        <v>2177.7408</v>
      </c>
      <c r="N156" s="46" t="n">
        <f aca="false">ROUND(G156*H156,0)</f>
        <v>2049</v>
      </c>
      <c r="O156" s="46" t="n">
        <f aca="false">ROUND(G156*I156,0)</f>
        <v>129</v>
      </c>
      <c r="P156" s="46" t="n">
        <f aca="false">(N156+O156)</f>
        <v>2178</v>
      </c>
      <c r="Q156" s="45" t="n">
        <f aca="false">ROUND(G156*(H156+(H156*$S$8)),2)</f>
        <v>2549.41</v>
      </c>
      <c r="R156" s="45" t="n">
        <f aca="false">ROUND(G156*(I156+(I156*$S$8)),2)</f>
        <v>160.59</v>
      </c>
      <c r="S156" s="47" t="n">
        <f aca="false">Q156+R156</f>
        <v>2710</v>
      </c>
    </row>
    <row r="157" customFormat="false" ht="26.1" hidden="false" customHeight="false" outlineLevel="0" collapsed="false">
      <c r="B157" s="37" t="s">
        <v>333</v>
      </c>
      <c r="C157" s="37" t="s">
        <v>28</v>
      </c>
      <c r="D157" s="38" t="s">
        <v>334</v>
      </c>
      <c r="E157" s="39" t="s">
        <v>335</v>
      </c>
      <c r="F157" s="40" t="s">
        <v>34</v>
      </c>
      <c r="G157" s="41" t="n">
        <v>2.1</v>
      </c>
      <c r="H157" s="59" t="n">
        <v>800.27</v>
      </c>
      <c r="I157" s="43" t="n">
        <v>50.41</v>
      </c>
      <c r="J157" s="68" t="n">
        <f aca="false">H157+I157</f>
        <v>850.68</v>
      </c>
      <c r="K157" s="45" t="n">
        <f aca="false">G157*H157</f>
        <v>1680.567</v>
      </c>
      <c r="L157" s="45" t="n">
        <f aca="false">G157*I157</f>
        <v>105.861</v>
      </c>
      <c r="M157" s="46" t="n">
        <f aca="false">G157*J157</f>
        <v>1786.428</v>
      </c>
      <c r="N157" s="46" t="n">
        <f aca="false">ROUND(G157*H157,0)</f>
        <v>1681</v>
      </c>
      <c r="O157" s="46" t="n">
        <f aca="false">ROUND(G157*I157,0)</f>
        <v>106</v>
      </c>
      <c r="P157" s="46" t="n">
        <f aca="false">(N157+O157)</f>
        <v>1787</v>
      </c>
      <c r="Q157" s="45" t="n">
        <f aca="false">ROUND(G157*(H157+(H157*$S$8)),2)</f>
        <v>2091.32</v>
      </c>
      <c r="R157" s="45" t="n">
        <f aca="false">ROUND(G157*(I157+(I157*$S$8)),2)</f>
        <v>131.73</v>
      </c>
      <c r="S157" s="47" t="n">
        <f aca="false">Q157+R157</f>
        <v>2223.05</v>
      </c>
    </row>
    <row r="158" customFormat="false" ht="26.1" hidden="false" customHeight="false" outlineLevel="0" collapsed="false">
      <c r="B158" s="37" t="s">
        <v>336</v>
      </c>
      <c r="C158" s="37" t="s">
        <v>28</v>
      </c>
      <c r="D158" s="38" t="s">
        <v>337</v>
      </c>
      <c r="E158" s="39" t="s">
        <v>338</v>
      </c>
      <c r="F158" s="40" t="s">
        <v>34</v>
      </c>
      <c r="G158" s="41" t="n">
        <v>11.03</v>
      </c>
      <c r="H158" s="59" t="n">
        <v>800.27</v>
      </c>
      <c r="I158" s="43" t="n">
        <v>50.41</v>
      </c>
      <c r="J158" s="68" t="n">
        <f aca="false">H158+I158</f>
        <v>850.68</v>
      </c>
      <c r="K158" s="45" t="n">
        <f aca="false">G158*H158</f>
        <v>8826.9781</v>
      </c>
      <c r="L158" s="45" t="n">
        <f aca="false">G158*I158</f>
        <v>556.0223</v>
      </c>
      <c r="M158" s="46" t="n">
        <f aca="false">G158*J158</f>
        <v>9383.0004</v>
      </c>
      <c r="N158" s="46" t="n">
        <f aca="false">ROUND(G158*H158,0)</f>
        <v>8827</v>
      </c>
      <c r="O158" s="46" t="n">
        <f aca="false">ROUND(G158*I158,0)</f>
        <v>556</v>
      </c>
      <c r="P158" s="46" t="n">
        <f aca="false">(N158+O158)</f>
        <v>9383</v>
      </c>
      <c r="Q158" s="45" t="n">
        <f aca="false">ROUND(G158*(H158+(H158*$S$8)),2)</f>
        <v>10984.39</v>
      </c>
      <c r="R158" s="45" t="n">
        <f aca="false">ROUND(G158*(I158+(I158*$S$8)),2)</f>
        <v>691.92</v>
      </c>
      <c r="S158" s="47" t="n">
        <f aca="false">Q158+R158</f>
        <v>11676.31</v>
      </c>
    </row>
    <row r="159" customFormat="false" ht="26.1" hidden="false" customHeight="false" outlineLevel="0" collapsed="false">
      <c r="B159" s="37" t="s">
        <v>339</v>
      </c>
      <c r="C159" s="37" t="s">
        <v>28</v>
      </c>
      <c r="D159" s="38" t="s">
        <v>340</v>
      </c>
      <c r="E159" s="39" t="s">
        <v>341</v>
      </c>
      <c r="F159" s="40" t="s">
        <v>34</v>
      </c>
      <c r="G159" s="41" t="n">
        <v>6.3</v>
      </c>
      <c r="H159" s="59" t="n">
        <v>800.27</v>
      </c>
      <c r="I159" s="43" t="n">
        <v>50.41</v>
      </c>
      <c r="J159" s="68" t="n">
        <f aca="false">H159+I159</f>
        <v>850.68</v>
      </c>
      <c r="K159" s="45" t="n">
        <f aca="false">G159*H159</f>
        <v>5041.701</v>
      </c>
      <c r="L159" s="45" t="n">
        <f aca="false">G159*I159</f>
        <v>317.583</v>
      </c>
      <c r="M159" s="46" t="n">
        <f aca="false">G159*J159</f>
        <v>5359.284</v>
      </c>
      <c r="N159" s="46" t="n">
        <f aca="false">ROUND(G159*H159,0)</f>
        <v>5042</v>
      </c>
      <c r="O159" s="46" t="n">
        <f aca="false">ROUND(G159*I159,0)</f>
        <v>318</v>
      </c>
      <c r="P159" s="46" t="n">
        <f aca="false">(N159+O159)</f>
        <v>5360</v>
      </c>
      <c r="Q159" s="45" t="n">
        <f aca="false">ROUND(G159*(H159+(H159*$S$8)),2)</f>
        <v>6273.95</v>
      </c>
      <c r="R159" s="45" t="n">
        <f aca="false">ROUND(G159*(I159+(I159*$S$8)),2)</f>
        <v>395.2</v>
      </c>
      <c r="S159" s="47" t="n">
        <f aca="false">Q159+R159</f>
        <v>6669.15</v>
      </c>
    </row>
    <row r="160" customFormat="false" ht="26.1" hidden="false" customHeight="false" outlineLevel="0" collapsed="false">
      <c r="B160" s="37" t="s">
        <v>342</v>
      </c>
      <c r="C160" s="37" t="s">
        <v>28</v>
      </c>
      <c r="D160" s="38" t="s">
        <v>343</v>
      </c>
      <c r="E160" s="39" t="s">
        <v>344</v>
      </c>
      <c r="F160" s="40" t="s">
        <v>34</v>
      </c>
      <c r="G160" s="41" t="n">
        <v>18.9</v>
      </c>
      <c r="H160" s="59" t="n">
        <v>800.27</v>
      </c>
      <c r="I160" s="43" t="n">
        <v>50.41</v>
      </c>
      <c r="J160" s="68" t="n">
        <f aca="false">H160+I160</f>
        <v>850.68</v>
      </c>
      <c r="K160" s="45" t="n">
        <f aca="false">G160*H160</f>
        <v>15125.103</v>
      </c>
      <c r="L160" s="45" t="n">
        <f aca="false">G160*I160</f>
        <v>952.748999999999</v>
      </c>
      <c r="M160" s="46" t="n">
        <f aca="false">G160*J160</f>
        <v>16077.852</v>
      </c>
      <c r="N160" s="46" t="n">
        <f aca="false">ROUND(G160*H160,0)</f>
        <v>15125</v>
      </c>
      <c r="O160" s="46" t="n">
        <f aca="false">ROUND(G160*I160,0)</f>
        <v>953</v>
      </c>
      <c r="P160" s="46" t="n">
        <f aca="false">(N160+O160)</f>
        <v>16078</v>
      </c>
      <c r="Q160" s="45" t="n">
        <f aca="false">ROUND(G160*(H160+(H160*$S$8)),2)</f>
        <v>18821.84</v>
      </c>
      <c r="R160" s="45" t="n">
        <f aca="false">ROUND(G160*(I160+(I160*$S$8)),2)</f>
        <v>1185.61</v>
      </c>
      <c r="S160" s="47" t="n">
        <f aca="false">Q160+R160</f>
        <v>20007.45</v>
      </c>
    </row>
    <row r="161" customFormat="false" ht="26.1" hidden="false" customHeight="false" outlineLevel="0" collapsed="false">
      <c r="B161" s="37" t="s">
        <v>345</v>
      </c>
      <c r="C161" s="37" t="s">
        <v>28</v>
      </c>
      <c r="D161" s="38" t="s">
        <v>346</v>
      </c>
      <c r="E161" s="39" t="s">
        <v>347</v>
      </c>
      <c r="F161" s="40" t="s">
        <v>34</v>
      </c>
      <c r="G161" s="41" t="n">
        <v>2.1</v>
      </c>
      <c r="H161" s="59" t="n">
        <v>800.27</v>
      </c>
      <c r="I161" s="43" t="n">
        <v>50.41</v>
      </c>
      <c r="J161" s="68" t="n">
        <f aca="false">H161+I161</f>
        <v>850.68</v>
      </c>
      <c r="K161" s="45" t="n">
        <f aca="false">G161*H161</f>
        <v>1680.567</v>
      </c>
      <c r="L161" s="45" t="n">
        <f aca="false">G161*I161</f>
        <v>105.861</v>
      </c>
      <c r="M161" s="46" t="n">
        <f aca="false">G161*J161</f>
        <v>1786.428</v>
      </c>
      <c r="N161" s="46" t="n">
        <f aca="false">ROUND(G161*H161,0)</f>
        <v>1681</v>
      </c>
      <c r="O161" s="46" t="n">
        <f aca="false">ROUND(G161*I161,0)</f>
        <v>106</v>
      </c>
      <c r="P161" s="46" t="n">
        <f aca="false">(N161+O161)</f>
        <v>1787</v>
      </c>
      <c r="Q161" s="45" t="n">
        <f aca="false">ROUND(G161*(H161+(H161*$S$8)),2)</f>
        <v>2091.32</v>
      </c>
      <c r="R161" s="45" t="n">
        <f aca="false">ROUND(G161*(I161+(I161*$S$8)),2)</f>
        <v>131.73</v>
      </c>
      <c r="S161" s="47" t="n">
        <f aca="false">Q161+R161</f>
        <v>2223.05</v>
      </c>
    </row>
    <row r="162" customFormat="false" ht="26.1" hidden="false" customHeight="false" outlineLevel="0" collapsed="false">
      <c r="B162" s="37" t="s">
        <v>348</v>
      </c>
      <c r="C162" s="37" t="s">
        <v>28</v>
      </c>
      <c r="D162" s="38" t="s">
        <v>349</v>
      </c>
      <c r="E162" s="39" t="s">
        <v>350</v>
      </c>
      <c r="F162" s="40" t="s">
        <v>34</v>
      </c>
      <c r="G162" s="41" t="n">
        <v>6.3</v>
      </c>
      <c r="H162" s="59" t="n">
        <v>800.27</v>
      </c>
      <c r="I162" s="43" t="n">
        <v>50.41</v>
      </c>
      <c r="J162" s="68" t="n">
        <f aca="false">H162+I162</f>
        <v>850.68</v>
      </c>
      <c r="K162" s="45" t="n">
        <f aca="false">G162*H162</f>
        <v>5041.701</v>
      </c>
      <c r="L162" s="45" t="n">
        <f aca="false">G162*I162</f>
        <v>317.583</v>
      </c>
      <c r="M162" s="46" t="n">
        <f aca="false">G162*J162</f>
        <v>5359.284</v>
      </c>
      <c r="N162" s="46" t="n">
        <f aca="false">ROUND(G162*H162,0)</f>
        <v>5042</v>
      </c>
      <c r="O162" s="46" t="n">
        <f aca="false">ROUND(G162*I162,0)</f>
        <v>318</v>
      </c>
      <c r="P162" s="46" t="n">
        <f aca="false">(N162+O162)</f>
        <v>5360</v>
      </c>
      <c r="Q162" s="45" t="n">
        <f aca="false">ROUND(G162*(H162+(H162*$S$8)),2)</f>
        <v>6273.95</v>
      </c>
      <c r="R162" s="45" t="n">
        <f aca="false">ROUND(G162*(I162+(I162*$S$8)),2)</f>
        <v>395.2</v>
      </c>
      <c r="S162" s="47" t="n">
        <f aca="false">Q162+R162</f>
        <v>6669.15</v>
      </c>
    </row>
    <row r="163" customFormat="false" ht="26.1" hidden="false" customHeight="false" outlineLevel="0" collapsed="false">
      <c r="B163" s="37" t="s">
        <v>351</v>
      </c>
      <c r="C163" s="37" t="s">
        <v>28</v>
      </c>
      <c r="D163" s="38" t="s">
        <v>352</v>
      </c>
      <c r="E163" s="39" t="s">
        <v>353</v>
      </c>
      <c r="F163" s="40" t="s">
        <v>34</v>
      </c>
      <c r="G163" s="41" t="n">
        <v>8.4</v>
      </c>
      <c r="H163" s="59" t="n">
        <v>800.27</v>
      </c>
      <c r="I163" s="43" t="n">
        <v>50.41</v>
      </c>
      <c r="J163" s="68" t="n">
        <f aca="false">H163+I163</f>
        <v>850.68</v>
      </c>
      <c r="K163" s="45" t="n">
        <f aca="false">G163*H163</f>
        <v>6722.268</v>
      </c>
      <c r="L163" s="45" t="n">
        <f aca="false">G163*I163</f>
        <v>423.444</v>
      </c>
      <c r="M163" s="46" t="n">
        <f aca="false">G163*J163</f>
        <v>7145.712</v>
      </c>
      <c r="N163" s="46" t="n">
        <f aca="false">ROUND(G163*H163,0)</f>
        <v>6722</v>
      </c>
      <c r="O163" s="46" t="n">
        <f aca="false">ROUND(G163*I163,0)</f>
        <v>423</v>
      </c>
      <c r="P163" s="46" t="n">
        <f aca="false">(N163+O163)</f>
        <v>7145</v>
      </c>
      <c r="Q163" s="45" t="n">
        <f aca="false">ROUND(G163*(H163+(H163*$S$8)),2)</f>
        <v>8365.26</v>
      </c>
      <c r="R163" s="45" t="n">
        <f aca="false">ROUND(G163*(I163+(I163*$S$8)),2)</f>
        <v>526.94</v>
      </c>
      <c r="S163" s="47" t="n">
        <f aca="false">Q163+R163</f>
        <v>8892.2</v>
      </c>
    </row>
    <row r="164" customFormat="false" ht="26.1" hidden="false" customHeight="false" outlineLevel="0" collapsed="false">
      <c r="B164" s="37" t="s">
        <v>354</v>
      </c>
      <c r="C164" s="37" t="s">
        <v>28</v>
      </c>
      <c r="D164" s="38" t="s">
        <v>355</v>
      </c>
      <c r="E164" s="39" t="s">
        <v>356</v>
      </c>
      <c r="F164" s="40" t="s">
        <v>34</v>
      </c>
      <c r="G164" s="41" t="n">
        <v>12.6</v>
      </c>
      <c r="H164" s="59" t="n">
        <v>800.27</v>
      </c>
      <c r="I164" s="43" t="n">
        <v>50.41</v>
      </c>
      <c r="J164" s="68" t="n">
        <f aca="false">H164+I164</f>
        <v>850.68</v>
      </c>
      <c r="K164" s="45" t="n">
        <f aca="false">G164*H164</f>
        <v>10083.402</v>
      </c>
      <c r="L164" s="45" t="n">
        <f aca="false">G164*I164</f>
        <v>635.166</v>
      </c>
      <c r="M164" s="46" t="n">
        <f aca="false">G164*J164</f>
        <v>10718.568</v>
      </c>
      <c r="N164" s="46" t="n">
        <f aca="false">ROUND(G164*H164,0)</f>
        <v>10083</v>
      </c>
      <c r="O164" s="46" t="n">
        <f aca="false">ROUND(G164*I164,0)</f>
        <v>635</v>
      </c>
      <c r="P164" s="46" t="n">
        <f aca="false">(N164+O164)</f>
        <v>10718</v>
      </c>
      <c r="Q164" s="45" t="n">
        <f aca="false">ROUND(G164*(H164+(H164*$S$8)),2)</f>
        <v>12547.9</v>
      </c>
      <c r="R164" s="45" t="n">
        <f aca="false">ROUND(G164*(I164+(I164*$S$8)),2)</f>
        <v>790.41</v>
      </c>
      <c r="S164" s="47" t="n">
        <f aca="false">Q164+R164</f>
        <v>13338.31</v>
      </c>
    </row>
    <row r="165" customFormat="false" ht="26.1" hidden="false" customHeight="false" outlineLevel="0" collapsed="false">
      <c r="B165" s="37" t="s">
        <v>357</v>
      </c>
      <c r="C165" s="37" t="s">
        <v>28</v>
      </c>
      <c r="D165" s="38" t="s">
        <v>358</v>
      </c>
      <c r="E165" s="39" t="s">
        <v>359</v>
      </c>
      <c r="F165" s="40" t="s">
        <v>34</v>
      </c>
      <c r="G165" s="41" t="n">
        <v>33.6</v>
      </c>
      <c r="H165" s="59" t="n">
        <v>800.27</v>
      </c>
      <c r="I165" s="43" t="n">
        <v>50.41</v>
      </c>
      <c r="J165" s="68" t="n">
        <f aca="false">H165+I165</f>
        <v>850.68</v>
      </c>
      <c r="K165" s="45" t="n">
        <f aca="false">G165*H165</f>
        <v>26889.072</v>
      </c>
      <c r="L165" s="45" t="n">
        <f aca="false">G165*I165</f>
        <v>1693.776</v>
      </c>
      <c r="M165" s="46" t="n">
        <f aca="false">G165*J165</f>
        <v>28582.848</v>
      </c>
      <c r="N165" s="46" t="n">
        <f aca="false">ROUND(G165*H165,0)</f>
        <v>26889</v>
      </c>
      <c r="O165" s="46" t="n">
        <f aca="false">ROUND(G165*I165,0)</f>
        <v>1694</v>
      </c>
      <c r="P165" s="46" t="n">
        <f aca="false">(N165+O165)</f>
        <v>28583</v>
      </c>
      <c r="Q165" s="45" t="n">
        <f aca="false">ROUND(G165*(H165+(H165*$S$8)),2)</f>
        <v>33461.06</v>
      </c>
      <c r="R165" s="45" t="n">
        <f aca="false">ROUND(G165*(I165+(I165*$S$8)),2)</f>
        <v>2107.75</v>
      </c>
      <c r="S165" s="47" t="n">
        <f aca="false">Q165+R165</f>
        <v>35568.81</v>
      </c>
    </row>
    <row r="166" customFormat="false" ht="17.9" hidden="false" customHeight="false" outlineLevel="0" collapsed="false">
      <c r="B166" s="37" t="s">
        <v>360</v>
      </c>
      <c r="C166" s="37" t="s">
        <v>28</v>
      </c>
      <c r="D166" s="38" t="s">
        <v>361</v>
      </c>
      <c r="E166" s="39" t="s">
        <v>362</v>
      </c>
      <c r="F166" s="40" t="s">
        <v>34</v>
      </c>
      <c r="G166" s="41" t="n">
        <v>16.8</v>
      </c>
      <c r="H166" s="59" t="n">
        <v>800.27</v>
      </c>
      <c r="I166" s="43" t="n">
        <v>50.41</v>
      </c>
      <c r="J166" s="68" t="n">
        <f aca="false">H166+I166</f>
        <v>850.68</v>
      </c>
      <c r="K166" s="45" t="n">
        <f aca="false">G166*H166</f>
        <v>13444.536</v>
      </c>
      <c r="L166" s="45" t="n">
        <f aca="false">G166*I166</f>
        <v>846.888</v>
      </c>
      <c r="M166" s="46" t="n">
        <f aca="false">G166*J166</f>
        <v>14291.424</v>
      </c>
      <c r="N166" s="46" t="n">
        <f aca="false">ROUND(G166*H166,0)</f>
        <v>13445</v>
      </c>
      <c r="O166" s="46" t="n">
        <f aca="false">ROUND(G166*I166,0)</f>
        <v>847</v>
      </c>
      <c r="P166" s="46" t="n">
        <f aca="false">(N166+O166)</f>
        <v>14292</v>
      </c>
      <c r="Q166" s="45" t="n">
        <f aca="false">ROUND(G166*(H166+(H166*$S$8)),2)</f>
        <v>16730.53</v>
      </c>
      <c r="R166" s="45" t="n">
        <f aca="false">ROUND(G166*(I166+(I166*$S$8)),2)</f>
        <v>1053.88</v>
      </c>
      <c r="S166" s="47" t="n">
        <f aca="false">Q166+R166</f>
        <v>17784.41</v>
      </c>
    </row>
    <row r="167" customFormat="false" ht="17.9" hidden="false" customHeight="false" outlineLevel="0" collapsed="false">
      <c r="B167" s="37" t="s">
        <v>363</v>
      </c>
      <c r="C167" s="37" t="s">
        <v>28</v>
      </c>
      <c r="D167" s="38" t="s">
        <v>364</v>
      </c>
      <c r="E167" s="39" t="s">
        <v>365</v>
      </c>
      <c r="F167" s="40" t="s">
        <v>34</v>
      </c>
      <c r="G167" s="41" t="n">
        <v>5.44</v>
      </c>
      <c r="H167" s="59" t="n">
        <v>912.97</v>
      </c>
      <c r="I167" s="43" t="n">
        <v>21.27</v>
      </c>
      <c r="J167" s="68" t="n">
        <f aca="false">H167+I167</f>
        <v>934.24</v>
      </c>
      <c r="K167" s="45" t="n">
        <f aca="false">G167*H167</f>
        <v>4966.5568</v>
      </c>
      <c r="L167" s="45" t="n">
        <f aca="false">G167*I167</f>
        <v>115.7088</v>
      </c>
      <c r="M167" s="46" t="n">
        <f aca="false">G167*J167</f>
        <v>5082.2656</v>
      </c>
      <c r="N167" s="46" t="n">
        <f aca="false">ROUND(G167*H167,0)</f>
        <v>4967</v>
      </c>
      <c r="O167" s="46" t="n">
        <f aca="false">ROUND(G167*I167,0)</f>
        <v>116</v>
      </c>
      <c r="P167" s="46" t="n">
        <f aca="false">(N167+O167)</f>
        <v>5083</v>
      </c>
      <c r="Q167" s="45" t="n">
        <f aca="false">ROUND(G167*(H167+(H167*$S$8)),2)</f>
        <v>6180.44</v>
      </c>
      <c r="R167" s="45" t="n">
        <f aca="false">ROUND(G167*(I167+(I167*$S$8)),2)</f>
        <v>143.99</v>
      </c>
      <c r="S167" s="47" t="n">
        <f aca="false">Q167+R167</f>
        <v>6324.43</v>
      </c>
    </row>
    <row r="168" customFormat="false" ht="17.9" hidden="false" customHeight="false" outlineLevel="0" collapsed="false">
      <c r="B168" s="37" t="s">
        <v>366</v>
      </c>
      <c r="C168" s="37" t="s">
        <v>28</v>
      </c>
      <c r="D168" s="38" t="s">
        <v>367</v>
      </c>
      <c r="E168" s="39" t="s">
        <v>365</v>
      </c>
      <c r="F168" s="40" t="s">
        <v>34</v>
      </c>
      <c r="G168" s="41" t="n">
        <v>0.25</v>
      </c>
      <c r="H168" s="59" t="n">
        <v>160.28</v>
      </c>
      <c r="I168" s="43" t="n">
        <v>94.69</v>
      </c>
      <c r="J168" s="68" t="n">
        <f aca="false">H168+I168</f>
        <v>254.97</v>
      </c>
      <c r="K168" s="45" t="n">
        <f aca="false">G168*H168</f>
        <v>40.07</v>
      </c>
      <c r="L168" s="45" t="n">
        <f aca="false">G168*I168</f>
        <v>23.6725</v>
      </c>
      <c r="M168" s="46" t="n">
        <f aca="false">G168*J168</f>
        <v>63.7425</v>
      </c>
      <c r="N168" s="46" t="n">
        <f aca="false">ROUND(G168*H168,0)</f>
        <v>40</v>
      </c>
      <c r="O168" s="46" t="n">
        <f aca="false">ROUND(G168*I168,0)</f>
        <v>24</v>
      </c>
      <c r="P168" s="46" t="n">
        <f aca="false">(N168+O168)</f>
        <v>64</v>
      </c>
      <c r="Q168" s="45" t="n">
        <f aca="false">ROUND(G168*(H168+(H168*$S$8)),2)</f>
        <v>49.86</v>
      </c>
      <c r="R168" s="45" t="n">
        <f aca="false">ROUND(G168*(I168+(I168*$S$8)),2)</f>
        <v>29.46</v>
      </c>
      <c r="S168" s="47" t="n">
        <f aca="false">Q168+R168</f>
        <v>79.32</v>
      </c>
    </row>
    <row r="169" customFormat="false" ht="12.8" hidden="false" customHeight="false" outlineLevel="0" collapsed="false">
      <c r="B169" s="37" t="s">
        <v>368</v>
      </c>
      <c r="C169" s="37" t="s">
        <v>28</v>
      </c>
      <c r="D169" s="38" t="s">
        <v>369</v>
      </c>
      <c r="E169" s="39" t="e">
        <f aca="false">#N/A</f>
        <v>#N/A</v>
      </c>
      <c r="F169" s="40" t="s">
        <v>34</v>
      </c>
      <c r="G169" s="41" t="n">
        <v>0.5</v>
      </c>
      <c r="H169" s="59" t="n">
        <v>178.05</v>
      </c>
      <c r="I169" s="43" t="n">
        <v>79.39</v>
      </c>
      <c r="J169" s="68" t="n">
        <f aca="false">H169+I169</f>
        <v>257.44</v>
      </c>
      <c r="K169" s="45" t="n">
        <f aca="false">G169*H169</f>
        <v>89.025</v>
      </c>
      <c r="L169" s="45" t="n">
        <f aca="false">G169*I169</f>
        <v>39.695</v>
      </c>
      <c r="M169" s="46" t="n">
        <f aca="false">G169*J169</f>
        <v>128.72</v>
      </c>
      <c r="N169" s="46" t="n">
        <f aca="false">ROUND(G169*H169,0)</f>
        <v>89</v>
      </c>
      <c r="O169" s="46" t="n">
        <f aca="false">ROUND(G169*I169,0)</f>
        <v>40</v>
      </c>
      <c r="P169" s="46" t="n">
        <f aca="false">(N169+O169)</f>
        <v>129</v>
      </c>
      <c r="Q169" s="45" t="n">
        <f aca="false">ROUND(G169*(H169+(H169*$S$8)),2)</f>
        <v>110.78</v>
      </c>
      <c r="R169" s="45" t="n">
        <f aca="false">ROUND(G169*(I169+(I169*$S$8)),2)</f>
        <v>49.4</v>
      </c>
      <c r="S169" s="47" t="n">
        <f aca="false">Q169+R169</f>
        <v>160.18</v>
      </c>
    </row>
    <row r="170" customFormat="false" ht="17.9" hidden="false" customHeight="false" outlineLevel="0" collapsed="false">
      <c r="B170" s="37" t="s">
        <v>370</v>
      </c>
      <c r="C170" s="37" t="s">
        <v>28</v>
      </c>
      <c r="D170" s="38" t="s">
        <v>371</v>
      </c>
      <c r="E170" s="39" t="s">
        <v>372</v>
      </c>
      <c r="F170" s="40" t="s">
        <v>34</v>
      </c>
      <c r="G170" s="41" t="n">
        <v>28.24</v>
      </c>
      <c r="H170" s="59" t="n">
        <v>178.03</v>
      </c>
      <c r="I170" s="43" t="n">
        <v>17.34</v>
      </c>
      <c r="J170" s="68" t="n">
        <f aca="false">H170+I170</f>
        <v>195.37</v>
      </c>
      <c r="K170" s="45" t="n">
        <f aca="false">G170*H170</f>
        <v>5027.5672</v>
      </c>
      <c r="L170" s="45" t="n">
        <f aca="false">G170*I170</f>
        <v>489.6816</v>
      </c>
      <c r="M170" s="46" t="n">
        <f aca="false">G170*J170</f>
        <v>5517.2488</v>
      </c>
      <c r="N170" s="46" t="n">
        <f aca="false">ROUND(G170*H170,0)</f>
        <v>5028</v>
      </c>
      <c r="O170" s="46" t="n">
        <f aca="false">ROUND(G170*I170,0)</f>
        <v>490</v>
      </c>
      <c r="P170" s="46" t="n">
        <f aca="false">(N170+O170)</f>
        <v>5518</v>
      </c>
      <c r="Q170" s="45" t="n">
        <f aca="false">ROUND(G170*(H170+(H170*$S$8)),2)</f>
        <v>6256.36</v>
      </c>
      <c r="R170" s="45" t="n">
        <f aca="false">ROUND(G170*(I170+(I170*$S$8)),2)</f>
        <v>609.37</v>
      </c>
      <c r="S170" s="47" t="n">
        <f aca="false">Q170+R170</f>
        <v>6865.73</v>
      </c>
    </row>
    <row r="171" s="50" customFormat="true" ht="12.8" hidden="false" customHeight="false" outlineLevel="0" collapsed="false">
      <c r="B171" s="51" t="s">
        <v>373</v>
      </c>
      <c r="C171" s="83"/>
      <c r="D171" s="84"/>
      <c r="E171" s="64" t="s">
        <v>374</v>
      </c>
      <c r="F171" s="54"/>
      <c r="G171" s="55"/>
      <c r="H171" s="56"/>
      <c r="I171" s="57"/>
      <c r="J171" s="66"/>
      <c r="K171" s="66" t="n">
        <f aca="false">SUM(K172:K173)</f>
        <v>44139.0638</v>
      </c>
      <c r="L171" s="66" t="n">
        <f aca="false">SUM(L172:L173)</f>
        <v>7293.2428</v>
      </c>
      <c r="M171" s="66" t="n">
        <f aca="false">SUM(M172:M173)</f>
        <v>51432.3066</v>
      </c>
      <c r="N171" s="66"/>
      <c r="O171" s="66"/>
      <c r="P171" s="66"/>
      <c r="Q171" s="66" t="n">
        <f aca="false">SUM(Q172:Q173)</f>
        <v>54927.13</v>
      </c>
      <c r="R171" s="66" t="n">
        <f aca="false">SUM(R172:R173)</f>
        <v>9075.8</v>
      </c>
      <c r="S171" s="67" t="n">
        <f aca="false">SUM(S172:S173)</f>
        <v>64002.93</v>
      </c>
      <c r="V171" s="1"/>
      <c r="W171" s="1"/>
    </row>
    <row r="172" customFormat="false" ht="17.9" hidden="false" customHeight="false" outlineLevel="0" collapsed="false">
      <c r="B172" s="37" t="s">
        <v>375</v>
      </c>
      <c r="C172" s="37" t="s">
        <v>28</v>
      </c>
      <c r="D172" s="38" t="s">
        <v>376</v>
      </c>
      <c r="E172" s="39" t="s">
        <v>372</v>
      </c>
      <c r="F172" s="40" t="s">
        <v>34</v>
      </c>
      <c r="G172" s="41" t="n">
        <v>8.51</v>
      </c>
      <c r="H172" s="59" t="n">
        <v>3512.43</v>
      </c>
      <c r="I172" s="43" t="n">
        <v>524.98</v>
      </c>
      <c r="J172" s="68" t="n">
        <f aca="false">H172+I172</f>
        <v>4037.41</v>
      </c>
      <c r="K172" s="45" t="n">
        <f aca="false">G172*H172</f>
        <v>29890.7793</v>
      </c>
      <c r="L172" s="45" t="n">
        <f aca="false">G172*I172</f>
        <v>4467.5798</v>
      </c>
      <c r="M172" s="46" t="n">
        <f aca="false">G172*J172</f>
        <v>34358.3591</v>
      </c>
      <c r="N172" s="46" t="n">
        <f aca="false">ROUND(G172*H172,0)</f>
        <v>29891</v>
      </c>
      <c r="O172" s="46" t="n">
        <f aca="false">ROUND(G172*I172,0)</f>
        <v>4468</v>
      </c>
      <c r="P172" s="46" t="n">
        <f aca="false">(N172+O172)</f>
        <v>34359</v>
      </c>
      <c r="Q172" s="45" t="n">
        <f aca="false">ROUND(G172*(H172+(H172*$S$8)),2)</f>
        <v>37196.41</v>
      </c>
      <c r="R172" s="45" t="n">
        <f aca="false">ROUND(G172*(I172+(I172*$S$8)),2)</f>
        <v>5559.51</v>
      </c>
      <c r="S172" s="47" t="n">
        <f aca="false">Q172+R172</f>
        <v>42755.92</v>
      </c>
    </row>
    <row r="173" customFormat="false" ht="26.1" hidden="false" customHeight="false" outlineLevel="0" collapsed="false">
      <c r="B173" s="37" t="s">
        <v>377</v>
      </c>
      <c r="C173" s="37" t="s">
        <v>28</v>
      </c>
      <c r="D173" s="38" t="s">
        <v>378</v>
      </c>
      <c r="E173" s="39" t="s">
        <v>379</v>
      </c>
      <c r="F173" s="40" t="s">
        <v>34</v>
      </c>
      <c r="G173" s="41" t="n">
        <v>7.55</v>
      </c>
      <c r="H173" s="59" t="n">
        <v>1887.19</v>
      </c>
      <c r="I173" s="43" t="n">
        <v>374.26</v>
      </c>
      <c r="J173" s="68" t="n">
        <f aca="false">H173+I173</f>
        <v>2261.45</v>
      </c>
      <c r="K173" s="45" t="n">
        <f aca="false">G173*H173</f>
        <v>14248.2845</v>
      </c>
      <c r="L173" s="45" t="n">
        <f aca="false">G173*I173</f>
        <v>2825.663</v>
      </c>
      <c r="M173" s="46" t="n">
        <f aca="false">G173*J173</f>
        <v>17073.9475</v>
      </c>
      <c r="N173" s="46" t="n">
        <f aca="false">ROUND(G173*H173,0)</f>
        <v>14248</v>
      </c>
      <c r="O173" s="46" t="n">
        <f aca="false">ROUND(G173*I173,0)</f>
        <v>2826</v>
      </c>
      <c r="P173" s="46" t="n">
        <f aca="false">(N173+O173)</f>
        <v>17074</v>
      </c>
      <c r="Q173" s="45" t="n">
        <f aca="false">ROUND(G173*(H173+(H173*$S$8)),2)</f>
        <v>17730.72</v>
      </c>
      <c r="R173" s="45" t="n">
        <f aca="false">ROUND(G173*(I173+(I173*$S$8)),2)</f>
        <v>3516.29</v>
      </c>
      <c r="S173" s="47" t="n">
        <f aca="false">Q173+R173</f>
        <v>21247.01</v>
      </c>
    </row>
    <row r="174" s="50" customFormat="true" ht="12.8" hidden="false" customHeight="false" outlineLevel="0" collapsed="false">
      <c r="B174" s="51" t="s">
        <v>380</v>
      </c>
      <c r="C174" s="83"/>
      <c r="D174" s="84"/>
      <c r="E174" s="64" t="s">
        <v>381</v>
      </c>
      <c r="F174" s="54"/>
      <c r="G174" s="55"/>
      <c r="H174" s="56"/>
      <c r="I174" s="57"/>
      <c r="J174" s="66"/>
      <c r="K174" s="66" t="n">
        <f aca="false">SUM(K175:K185)</f>
        <v>307558.2658</v>
      </c>
      <c r="L174" s="66" t="n">
        <f aca="false">SUM(L175:L185)</f>
        <v>58887.5152</v>
      </c>
      <c r="M174" s="66" t="n">
        <f aca="false">SUM(M175:M185)</f>
        <v>366445.781</v>
      </c>
      <c r="N174" s="66"/>
      <c r="O174" s="66"/>
      <c r="P174" s="66"/>
      <c r="Q174" s="66" t="n">
        <f aca="false">SUM(Q175:Q185)</f>
        <v>382728.89</v>
      </c>
      <c r="R174" s="66" t="n">
        <f aca="false">SUM(R175:R185)</f>
        <v>73280.27</v>
      </c>
      <c r="S174" s="67" t="n">
        <f aca="false">SUM(S175:S185)</f>
        <v>456009.16</v>
      </c>
      <c r="V174" s="1"/>
      <c r="W174" s="1"/>
    </row>
    <row r="175" customFormat="false" ht="26.1" hidden="false" customHeight="false" outlineLevel="0" collapsed="false">
      <c r="B175" s="37" t="s">
        <v>382</v>
      </c>
      <c r="C175" s="37" t="s">
        <v>28</v>
      </c>
      <c r="D175" s="38" t="s">
        <v>383</v>
      </c>
      <c r="E175" s="39" t="s">
        <v>384</v>
      </c>
      <c r="F175" s="40" t="s">
        <v>34</v>
      </c>
      <c r="G175" s="41" t="n">
        <v>3.08</v>
      </c>
      <c r="H175" s="59" t="n">
        <v>684.31</v>
      </c>
      <c r="I175" s="43" t="n">
        <v>298.9</v>
      </c>
      <c r="J175" s="68" t="n">
        <f aca="false">H175+I175</f>
        <v>983.21</v>
      </c>
      <c r="K175" s="45" t="n">
        <f aca="false">G175*H175</f>
        <v>2107.6748</v>
      </c>
      <c r="L175" s="45" t="n">
        <f aca="false">G175*I175</f>
        <v>920.612</v>
      </c>
      <c r="M175" s="46" t="n">
        <f aca="false">G175*J175</f>
        <v>3028.2868</v>
      </c>
      <c r="N175" s="46" t="n">
        <f aca="false">ROUND(G175*H175,0)</f>
        <v>2108</v>
      </c>
      <c r="O175" s="46" t="n">
        <f aca="false">ROUND(G175*I175,0)</f>
        <v>921</v>
      </c>
      <c r="P175" s="46" t="n">
        <f aca="false">(N175+O175)</f>
        <v>3029</v>
      </c>
      <c r="Q175" s="45" t="n">
        <f aca="false">ROUND(G175*(H175+(H175*$S$8)),2)</f>
        <v>2622.81</v>
      </c>
      <c r="R175" s="45" t="n">
        <f aca="false">ROUND(G175*(I175+(I175*$S$8)),2)</f>
        <v>1145.62</v>
      </c>
      <c r="S175" s="47" t="n">
        <f aca="false">Q175+R175</f>
        <v>3768.43</v>
      </c>
    </row>
    <row r="176" customFormat="false" ht="26.1" hidden="false" customHeight="false" outlineLevel="0" collapsed="false">
      <c r="B176" s="37" t="s">
        <v>385</v>
      </c>
      <c r="C176" s="37" t="s">
        <v>28</v>
      </c>
      <c r="D176" s="38" t="s">
        <v>386</v>
      </c>
      <c r="E176" s="39" t="s">
        <v>387</v>
      </c>
      <c r="F176" s="40" t="s">
        <v>34</v>
      </c>
      <c r="G176" s="41" t="n">
        <v>7.35</v>
      </c>
      <c r="H176" s="59" t="n">
        <v>637.47</v>
      </c>
      <c r="I176" s="43" t="n">
        <v>131.66</v>
      </c>
      <c r="J176" s="68" t="n">
        <f aca="false">H176+I176</f>
        <v>769.13</v>
      </c>
      <c r="K176" s="45" t="n">
        <f aca="false">G176*H176</f>
        <v>4685.4045</v>
      </c>
      <c r="L176" s="45" t="n">
        <f aca="false">G176*I176</f>
        <v>967.701</v>
      </c>
      <c r="M176" s="46" t="n">
        <f aca="false">G176*J176</f>
        <v>5653.1055</v>
      </c>
      <c r="N176" s="46" t="n">
        <f aca="false">ROUND(G176*H176,0)</f>
        <v>4685</v>
      </c>
      <c r="O176" s="46" t="n">
        <f aca="false">ROUND(G176*I176,0)</f>
        <v>968</v>
      </c>
      <c r="P176" s="46" t="n">
        <f aca="false">(N176+O176)</f>
        <v>5653</v>
      </c>
      <c r="Q176" s="45" t="n">
        <f aca="false">ROUND(G176*(H176+(H176*$S$8)),2)</f>
        <v>5830.57</v>
      </c>
      <c r="R176" s="45" t="n">
        <f aca="false">ROUND(G176*(I176+(I176*$S$8)),2)</f>
        <v>1204.22</v>
      </c>
      <c r="S176" s="47" t="n">
        <f aca="false">Q176+R176</f>
        <v>7034.79</v>
      </c>
    </row>
    <row r="177" customFormat="false" ht="17.9" hidden="false" customHeight="false" outlineLevel="0" collapsed="false">
      <c r="B177" s="37" t="s">
        <v>388</v>
      </c>
      <c r="C177" s="37" t="s">
        <v>28</v>
      </c>
      <c r="D177" s="38" t="s">
        <v>389</v>
      </c>
      <c r="E177" s="39" t="s">
        <v>390</v>
      </c>
      <c r="F177" s="40" t="s">
        <v>34</v>
      </c>
      <c r="G177" s="41" t="n">
        <v>72.82</v>
      </c>
      <c r="H177" s="59" t="n">
        <v>639.68</v>
      </c>
      <c r="I177" s="43" t="n">
        <v>329.19</v>
      </c>
      <c r="J177" s="68" t="n">
        <f aca="false">H177+I177</f>
        <v>968.87</v>
      </c>
      <c r="K177" s="45" t="n">
        <f aca="false">G177*H177</f>
        <v>46581.4976</v>
      </c>
      <c r="L177" s="45" t="n">
        <f aca="false">G177*I177</f>
        <v>23971.6158</v>
      </c>
      <c r="M177" s="46" t="n">
        <f aca="false">G177*J177</f>
        <v>70553.1134</v>
      </c>
      <c r="N177" s="46" t="n">
        <f aca="false">ROUND(G177*H177,0)</f>
        <v>46581</v>
      </c>
      <c r="O177" s="46" t="n">
        <f aca="false">ROUND(G177*I177,0)</f>
        <v>23972</v>
      </c>
      <c r="P177" s="46" t="n">
        <f aca="false">(N177+O177)</f>
        <v>70553</v>
      </c>
      <c r="Q177" s="45" t="n">
        <f aca="false">ROUND(G177*(H177+(H177*$S$8)),2)</f>
        <v>57966.53</v>
      </c>
      <c r="R177" s="45" t="n">
        <f aca="false">ROUND(G177*(I177+(I177*$S$8)),2)</f>
        <v>29830.54</v>
      </c>
      <c r="S177" s="47" t="n">
        <f aca="false">Q177+R177</f>
        <v>87797.07</v>
      </c>
    </row>
    <row r="178" customFormat="false" ht="17.9" hidden="false" customHeight="false" outlineLevel="0" collapsed="false">
      <c r="B178" s="37" t="s">
        <v>391</v>
      </c>
      <c r="C178" s="37" t="s">
        <v>28</v>
      </c>
      <c r="D178" s="38" t="s">
        <v>392</v>
      </c>
      <c r="E178" s="39" t="s">
        <v>393</v>
      </c>
      <c r="F178" s="40" t="s">
        <v>34</v>
      </c>
      <c r="G178" s="41" t="n">
        <v>50.85</v>
      </c>
      <c r="H178" s="59" t="n">
        <v>755.82</v>
      </c>
      <c r="I178" s="43" t="n">
        <v>404.85</v>
      </c>
      <c r="J178" s="68" t="n">
        <f aca="false">H178+I178</f>
        <v>1160.67</v>
      </c>
      <c r="K178" s="45" t="n">
        <f aca="false">G178*H178</f>
        <v>38433.447</v>
      </c>
      <c r="L178" s="45" t="n">
        <f aca="false">G178*I178</f>
        <v>20586.6225</v>
      </c>
      <c r="M178" s="46" t="n">
        <f aca="false">G178*J178</f>
        <v>59020.0695</v>
      </c>
      <c r="N178" s="46" t="n">
        <f aca="false">ROUND(G178*H178,0)</f>
        <v>38433</v>
      </c>
      <c r="O178" s="46" t="n">
        <f aca="false">ROUND(G178*I178,0)</f>
        <v>20587</v>
      </c>
      <c r="P178" s="46" t="n">
        <f aca="false">(N178+O178)</f>
        <v>59020</v>
      </c>
      <c r="Q178" s="45" t="n">
        <f aca="false">ROUND(G178*(H178+(H178*$S$8)),2)</f>
        <v>47827</v>
      </c>
      <c r="R178" s="45" t="n">
        <f aca="false">ROUND(G178*(I178+(I178*$S$8)),2)</f>
        <v>25618.22</v>
      </c>
      <c r="S178" s="47" t="n">
        <f aca="false">Q178+R178</f>
        <v>73445.22</v>
      </c>
    </row>
    <row r="179" customFormat="false" ht="17.9" hidden="false" customHeight="false" outlineLevel="0" collapsed="false">
      <c r="B179" s="37" t="s">
        <v>394</v>
      </c>
      <c r="C179" s="37" t="s">
        <v>28</v>
      </c>
      <c r="D179" s="38" t="s">
        <v>395</v>
      </c>
      <c r="E179" s="39" t="s">
        <v>396</v>
      </c>
      <c r="F179" s="40" t="s">
        <v>16</v>
      </c>
      <c r="G179" s="41" t="n">
        <v>33.96</v>
      </c>
      <c r="H179" s="59" t="n">
        <v>616.11</v>
      </c>
      <c r="I179" s="43" t="n">
        <v>131.66</v>
      </c>
      <c r="J179" s="68" t="n">
        <f aca="false">H179+I179</f>
        <v>747.77</v>
      </c>
      <c r="K179" s="45" t="n">
        <f aca="false">G179*H179</f>
        <v>20923.0956</v>
      </c>
      <c r="L179" s="45" t="n">
        <f aca="false">G179*I179</f>
        <v>4471.1736</v>
      </c>
      <c r="M179" s="46" t="n">
        <f aca="false">G179*J179</f>
        <v>25394.2692</v>
      </c>
      <c r="N179" s="46" t="n">
        <f aca="false">ROUND(G179*H179,0)</f>
        <v>20923</v>
      </c>
      <c r="O179" s="46" t="n">
        <f aca="false">ROUND(G179*I179,0)</f>
        <v>4471</v>
      </c>
      <c r="P179" s="46" t="n">
        <f aca="false">(N179+O179)</f>
        <v>25394</v>
      </c>
      <c r="Q179" s="45" t="n">
        <f aca="false">ROUND(G179*(H179+(H179*$S$8)),2)</f>
        <v>26036.93</v>
      </c>
      <c r="R179" s="45" t="n">
        <f aca="false">ROUND(G179*(I179+(I179*$S$8)),2)</f>
        <v>5563.98</v>
      </c>
      <c r="S179" s="47" t="n">
        <f aca="false">Q179+R179</f>
        <v>31600.91</v>
      </c>
    </row>
    <row r="180" customFormat="false" ht="12.8" hidden="false" customHeight="false" outlineLevel="0" collapsed="false">
      <c r="B180" s="37" t="s">
        <v>397</v>
      </c>
      <c r="C180" s="37" t="s">
        <v>28</v>
      </c>
      <c r="D180" s="38" t="s">
        <v>398</v>
      </c>
      <c r="E180" s="39" t="s">
        <v>399</v>
      </c>
      <c r="F180" s="40" t="s">
        <v>16</v>
      </c>
      <c r="G180" s="41" t="n">
        <v>81.3</v>
      </c>
      <c r="H180" s="59" t="n">
        <v>2134.8</v>
      </c>
      <c r="I180" s="43" t="n">
        <v>58.0899999999997</v>
      </c>
      <c r="J180" s="68" t="n">
        <f aca="false">H180+I180</f>
        <v>2192.89</v>
      </c>
      <c r="K180" s="45" t="n">
        <f aca="false">G180*H180</f>
        <v>173559.24</v>
      </c>
      <c r="L180" s="45" t="n">
        <f aca="false">G180*I180</f>
        <v>4722.71699999998</v>
      </c>
      <c r="M180" s="46" t="n">
        <f aca="false">G180*J180</f>
        <v>178281.957</v>
      </c>
      <c r="N180" s="46" t="n">
        <f aca="false">ROUND(G180*H180,0)</f>
        <v>173559</v>
      </c>
      <c r="O180" s="46" t="n">
        <f aca="false">ROUND(G180*I180,0)</f>
        <v>4723</v>
      </c>
      <c r="P180" s="46" t="n">
        <f aca="false">(N180+O180)</f>
        <v>178282</v>
      </c>
      <c r="Q180" s="45" t="n">
        <f aca="false">ROUND(G180*(H180+(H180*$S$8)),2)</f>
        <v>215979.02</v>
      </c>
      <c r="R180" s="45" t="n">
        <f aca="false">ROUND(G180*(I180+(I180*$S$8)),2)</f>
        <v>5877</v>
      </c>
      <c r="S180" s="47" t="n">
        <f aca="false">Q180+R180</f>
        <v>221856.02</v>
      </c>
    </row>
    <row r="181" customFormat="false" ht="12.8" hidden="false" customHeight="false" outlineLevel="0" collapsed="false">
      <c r="B181" s="37" t="s">
        <v>400</v>
      </c>
      <c r="C181" s="37" t="s">
        <v>28</v>
      </c>
      <c r="D181" s="38" t="s">
        <v>401</v>
      </c>
      <c r="E181" s="39" t="s">
        <v>399</v>
      </c>
      <c r="F181" s="40" t="s">
        <v>34</v>
      </c>
      <c r="G181" s="41" t="n">
        <v>7.77</v>
      </c>
      <c r="H181" s="59" t="n">
        <v>21.64</v>
      </c>
      <c r="I181" s="43" t="n">
        <v>73.75</v>
      </c>
      <c r="J181" s="68" t="n">
        <f aca="false">H181+I181</f>
        <v>95.39</v>
      </c>
      <c r="K181" s="45" t="n">
        <f aca="false">G181*H181</f>
        <v>168.1428</v>
      </c>
      <c r="L181" s="45" t="n">
        <f aca="false">G181*I181</f>
        <v>573.0375</v>
      </c>
      <c r="M181" s="46" t="n">
        <f aca="false">G181*J181</f>
        <v>741.1803</v>
      </c>
      <c r="N181" s="46" t="n">
        <f aca="false">ROUND(G181*H181,0)</f>
        <v>168</v>
      </c>
      <c r="O181" s="46" t="n">
        <f aca="false">ROUND(G181*I181,0)</f>
        <v>573</v>
      </c>
      <c r="P181" s="46" t="n">
        <f aca="false">(N181+O181)</f>
        <v>741</v>
      </c>
      <c r="Q181" s="45" t="n">
        <f aca="false">ROUND(G181*(H181+(H181*$S$8)),2)</f>
        <v>209.24</v>
      </c>
      <c r="R181" s="45" t="n">
        <f aca="false">ROUND(G181*(I181+(I181*$S$8)),2)</f>
        <v>713.09</v>
      </c>
      <c r="S181" s="47" t="n">
        <f aca="false">Q181+R181</f>
        <v>922.33</v>
      </c>
    </row>
    <row r="182" customFormat="false" ht="34.3" hidden="false" customHeight="false" outlineLevel="0" collapsed="false">
      <c r="B182" s="37" t="s">
        <v>402</v>
      </c>
      <c r="C182" s="37" t="s">
        <v>28</v>
      </c>
      <c r="D182" s="38" t="s">
        <v>403</v>
      </c>
      <c r="E182" s="39" t="s">
        <v>404</v>
      </c>
      <c r="F182" s="40" t="s">
        <v>34</v>
      </c>
      <c r="G182" s="41" t="n">
        <v>5.6</v>
      </c>
      <c r="H182" s="59" t="n">
        <v>1022.88</v>
      </c>
      <c r="I182" s="43" t="n">
        <v>23.4499999999999</v>
      </c>
      <c r="J182" s="68" t="n">
        <f aca="false">H182+I182</f>
        <v>1046.33</v>
      </c>
      <c r="K182" s="45" t="n">
        <f aca="false">G182*H182</f>
        <v>5728.128</v>
      </c>
      <c r="L182" s="45" t="n">
        <f aca="false">G182*I182</f>
        <v>131.32</v>
      </c>
      <c r="M182" s="46" t="n">
        <f aca="false">G182*J182</f>
        <v>5859.448</v>
      </c>
      <c r="N182" s="46" t="n">
        <f aca="false">ROUND(G182*H182,0)</f>
        <v>5728</v>
      </c>
      <c r="O182" s="46" t="n">
        <f aca="false">ROUND(G182*I182,0)</f>
        <v>131</v>
      </c>
      <c r="P182" s="46" t="n">
        <f aca="false">(N182+O182)</f>
        <v>5859</v>
      </c>
      <c r="Q182" s="45" t="n">
        <f aca="false">ROUND(G182*(H182+(H182*$S$8)),2)</f>
        <v>7128.15</v>
      </c>
      <c r="R182" s="45" t="n">
        <f aca="false">ROUND(G182*(I182+(I182*$S$8)),2)</f>
        <v>163.42</v>
      </c>
      <c r="S182" s="47" t="n">
        <f aca="false">Q182+R182</f>
        <v>7291.57</v>
      </c>
    </row>
    <row r="183" customFormat="false" ht="34.3" hidden="false" customHeight="false" outlineLevel="0" collapsed="false">
      <c r="B183" s="37" t="s">
        <v>405</v>
      </c>
      <c r="C183" s="37" t="s">
        <v>28</v>
      </c>
      <c r="D183" s="38" t="s">
        <v>406</v>
      </c>
      <c r="E183" s="39" t="s">
        <v>407</v>
      </c>
      <c r="F183" s="40" t="s">
        <v>34</v>
      </c>
      <c r="G183" s="41" t="n">
        <v>2.4</v>
      </c>
      <c r="H183" s="59" t="n">
        <v>1045.53</v>
      </c>
      <c r="I183" s="43" t="n">
        <v>96.8199999999999</v>
      </c>
      <c r="J183" s="68" t="n">
        <f aca="false">H183+I183</f>
        <v>1142.35</v>
      </c>
      <c r="K183" s="45" t="n">
        <f aca="false">G183*H183</f>
        <v>2509.272</v>
      </c>
      <c r="L183" s="45" t="n">
        <f aca="false">G183*I183</f>
        <v>232.368</v>
      </c>
      <c r="M183" s="46" t="n">
        <f aca="false">G183*J183</f>
        <v>2741.64</v>
      </c>
      <c r="N183" s="46" t="n">
        <f aca="false">ROUND(G183*H183,0)</f>
        <v>2509</v>
      </c>
      <c r="O183" s="46" t="n">
        <f aca="false">ROUND(G183*I183,0)</f>
        <v>232</v>
      </c>
      <c r="P183" s="46" t="n">
        <f aca="false">(N183+O183)</f>
        <v>2741</v>
      </c>
      <c r="Q183" s="45" t="n">
        <f aca="false">ROUND(G183*(H183+(H183*$S$8)),2)</f>
        <v>3122.57</v>
      </c>
      <c r="R183" s="45" t="n">
        <f aca="false">ROUND(G183*(I183+(I183*$S$8)),2)</f>
        <v>289.16</v>
      </c>
      <c r="S183" s="47" t="n">
        <f aca="false">Q183+R183</f>
        <v>3411.73</v>
      </c>
    </row>
    <row r="184" customFormat="false" ht="34.3" hidden="false" customHeight="false" outlineLevel="0" collapsed="false">
      <c r="B184" s="37" t="s">
        <v>408</v>
      </c>
      <c r="C184" s="37" t="s">
        <v>28</v>
      </c>
      <c r="D184" s="38" t="s">
        <v>409</v>
      </c>
      <c r="E184" s="39" t="s">
        <v>410</v>
      </c>
      <c r="F184" s="40" t="s">
        <v>34</v>
      </c>
      <c r="G184" s="41" t="n">
        <v>2.2</v>
      </c>
      <c r="H184" s="59" t="n">
        <v>1299.6</v>
      </c>
      <c r="I184" s="43" t="n">
        <v>96.8200000000002</v>
      </c>
      <c r="J184" s="68" t="n">
        <f aca="false">H184+I184</f>
        <v>1396.42</v>
      </c>
      <c r="K184" s="45" t="n">
        <f aca="false">G184*H184</f>
        <v>2859.12</v>
      </c>
      <c r="L184" s="45" t="n">
        <f aca="false">G184*I184</f>
        <v>213.004</v>
      </c>
      <c r="M184" s="46" t="n">
        <f aca="false">G184*J184</f>
        <v>3072.124</v>
      </c>
      <c r="N184" s="46" t="n">
        <f aca="false">ROUND(G184*H184,0)</f>
        <v>2859</v>
      </c>
      <c r="O184" s="46" t="n">
        <f aca="false">ROUND(G184*I184,0)</f>
        <v>213</v>
      </c>
      <c r="P184" s="46" t="n">
        <f aca="false">(N184+O184)</f>
        <v>3072</v>
      </c>
      <c r="Q184" s="45" t="n">
        <f aca="false">ROUND(G184*(H184+(H184*$S$8)),2)</f>
        <v>3557.92</v>
      </c>
      <c r="R184" s="45" t="n">
        <f aca="false">ROUND(G184*(I184+(I184*$S$8)),2)</f>
        <v>265.06</v>
      </c>
      <c r="S184" s="47" t="n">
        <f aca="false">Q184+R184</f>
        <v>3822.98</v>
      </c>
    </row>
    <row r="185" customFormat="false" ht="26.1" hidden="false" customHeight="false" outlineLevel="0" collapsed="false">
      <c r="B185" s="37" t="s">
        <v>411</v>
      </c>
      <c r="C185" s="37" t="s">
        <v>28</v>
      </c>
      <c r="D185" s="38" t="s">
        <v>412</v>
      </c>
      <c r="E185" s="39" t="s">
        <v>413</v>
      </c>
      <c r="F185" s="40" t="s">
        <v>34</v>
      </c>
      <c r="G185" s="41" t="n">
        <v>15.93</v>
      </c>
      <c r="H185" s="59" t="n">
        <v>627.95</v>
      </c>
      <c r="I185" s="43" t="n">
        <v>131.66</v>
      </c>
      <c r="J185" s="68" t="n">
        <f aca="false">H185+I185</f>
        <v>759.61</v>
      </c>
      <c r="K185" s="45" t="n">
        <f aca="false">G185*H185</f>
        <v>10003.2435</v>
      </c>
      <c r="L185" s="45" t="n">
        <f aca="false">G185*I185</f>
        <v>2097.3438</v>
      </c>
      <c r="M185" s="46" t="n">
        <f aca="false">G185*J185</f>
        <v>12100.5873</v>
      </c>
      <c r="N185" s="46" t="n">
        <f aca="false">ROUND(G185*H185,0)</f>
        <v>10003</v>
      </c>
      <c r="O185" s="46" t="n">
        <f aca="false">ROUND(G185*I185,0)</f>
        <v>2097</v>
      </c>
      <c r="P185" s="46" t="n">
        <f aca="false">(N185+O185)</f>
        <v>12100</v>
      </c>
      <c r="Q185" s="45" t="n">
        <f aca="false">ROUND(G185*(H185+(H185*$S$8)),2)</f>
        <v>12448.15</v>
      </c>
      <c r="R185" s="45" t="n">
        <f aca="false">ROUND(G185*(I185+(I185*$S$8)),2)</f>
        <v>2609.96</v>
      </c>
      <c r="S185" s="47" t="n">
        <f aca="false">Q185+R185</f>
        <v>15058.11</v>
      </c>
    </row>
    <row r="186" customFormat="false" ht="12.8" hidden="false" customHeight="false" outlineLevel="0" collapsed="false">
      <c r="B186" s="69" t="n">
        <v>9</v>
      </c>
      <c r="C186" s="30"/>
      <c r="D186" s="31"/>
      <c r="E186" s="32" t="s">
        <v>414</v>
      </c>
      <c r="F186" s="33"/>
      <c r="G186" s="31"/>
      <c r="H186" s="60"/>
      <c r="I186" s="60"/>
      <c r="J186" s="66"/>
      <c r="K186" s="66" t="n">
        <f aca="false">SUM(K187:K192)</f>
        <v>306934.5021</v>
      </c>
      <c r="L186" s="66" t="n">
        <f aca="false">SUM(L187:L192)</f>
        <v>19762.5326</v>
      </c>
      <c r="M186" s="66" t="n">
        <f aca="false">SUM(M187:M192)</f>
        <v>326697.0347</v>
      </c>
      <c r="N186" s="66"/>
      <c r="O186" s="66"/>
      <c r="P186" s="66"/>
      <c r="Q186" s="66" t="n">
        <f aca="false">SUM(Q187:Q192)</f>
        <v>381952.66</v>
      </c>
      <c r="R186" s="66" t="n">
        <f aca="false">SUM(R187:R192)</f>
        <v>24592.71</v>
      </c>
      <c r="S186" s="67" t="n">
        <f aca="false">SUM(S187:S192)</f>
        <v>406545.37</v>
      </c>
    </row>
    <row r="187" customFormat="false" ht="42.5" hidden="false" customHeight="false" outlineLevel="0" collapsed="false">
      <c r="B187" s="37" t="s">
        <v>415</v>
      </c>
      <c r="C187" s="37" t="s">
        <v>28</v>
      </c>
      <c r="D187" s="38" t="s">
        <v>416</v>
      </c>
      <c r="E187" s="39" t="s">
        <v>417</v>
      </c>
      <c r="F187" s="40" t="s">
        <v>34</v>
      </c>
      <c r="G187" s="41" t="n">
        <v>1441</v>
      </c>
      <c r="H187" s="59" t="n">
        <v>167.53</v>
      </c>
      <c r="I187" s="43" t="n">
        <v>8.27000000000001</v>
      </c>
      <c r="J187" s="68" t="n">
        <f aca="false">H187+I187</f>
        <v>175.8</v>
      </c>
      <c r="K187" s="45" t="n">
        <f aca="false">G187*H187</f>
        <v>241410.73</v>
      </c>
      <c r="L187" s="45" t="n">
        <f aca="false">G187*I187</f>
        <v>11917.07</v>
      </c>
      <c r="M187" s="46" t="n">
        <f aca="false">G187*J187</f>
        <v>253327.8</v>
      </c>
      <c r="N187" s="46" t="n">
        <f aca="false">ROUND(G187*H187,0)</f>
        <v>241411</v>
      </c>
      <c r="O187" s="46" t="n">
        <f aca="false">ROUND(G187*I187,0)</f>
        <v>11917</v>
      </c>
      <c r="P187" s="46" t="n">
        <f aca="false">(N187+O187)</f>
        <v>253328</v>
      </c>
      <c r="Q187" s="45" t="n">
        <f aca="false">ROUND(G187*(H187+(H187*$S$8)),2)</f>
        <v>300414.16</v>
      </c>
      <c r="R187" s="45" t="n">
        <f aca="false">ROUND(G187*(I187+(I187*$S$8)),2)</f>
        <v>14829.73</v>
      </c>
      <c r="S187" s="47" t="n">
        <f aca="false">Q187+R187</f>
        <v>315243.89</v>
      </c>
    </row>
    <row r="188" customFormat="false" ht="26.1" hidden="false" customHeight="false" outlineLevel="0" collapsed="false">
      <c r="B188" s="37" t="s">
        <v>418</v>
      </c>
      <c r="C188" s="37" t="s">
        <v>32</v>
      </c>
      <c r="D188" s="38" t="n">
        <v>94228</v>
      </c>
      <c r="E188" s="39" t="s">
        <v>419</v>
      </c>
      <c r="F188" s="40" t="s">
        <v>55</v>
      </c>
      <c r="G188" s="41" t="n">
        <v>34.41</v>
      </c>
      <c r="H188" s="59" t="n">
        <v>84.92</v>
      </c>
      <c r="I188" s="43" t="n">
        <v>12.81</v>
      </c>
      <c r="J188" s="68" t="n">
        <f aca="false">H188+I188</f>
        <v>97.73</v>
      </c>
      <c r="K188" s="45" t="n">
        <f aca="false">G188*H188</f>
        <v>2922.0972</v>
      </c>
      <c r="L188" s="45" t="n">
        <f aca="false">G188*I188</f>
        <v>440.7921</v>
      </c>
      <c r="M188" s="46" t="n">
        <f aca="false">G188*J188</f>
        <v>3362.8893</v>
      </c>
      <c r="N188" s="46" t="n">
        <f aca="false">ROUND(G188*H188,0)</f>
        <v>2922</v>
      </c>
      <c r="O188" s="46" t="n">
        <f aca="false">ROUND(G188*I188,0)</f>
        <v>441</v>
      </c>
      <c r="P188" s="46" t="n">
        <f aca="false">(N188+O188)</f>
        <v>3363</v>
      </c>
      <c r="Q188" s="45" t="n">
        <f aca="false">ROUND(G188*(H188+(H188*$S$8)),2)</f>
        <v>3636.29</v>
      </c>
      <c r="R188" s="45" t="n">
        <f aca="false">ROUND(G188*(I188+(I188*$S$8)),2)</f>
        <v>548.53</v>
      </c>
      <c r="S188" s="47" t="n">
        <f aca="false">Q188+R188</f>
        <v>4184.82</v>
      </c>
    </row>
    <row r="189" customFormat="false" ht="26.1" hidden="false" customHeight="false" outlineLevel="0" collapsed="false">
      <c r="B189" s="37" t="s">
        <v>420</v>
      </c>
      <c r="C189" s="37" t="s">
        <v>32</v>
      </c>
      <c r="D189" s="38" t="n">
        <v>94229</v>
      </c>
      <c r="E189" s="39" t="s">
        <v>421</v>
      </c>
      <c r="F189" s="40" t="s">
        <v>55</v>
      </c>
      <c r="G189" s="41" t="n">
        <v>154.5</v>
      </c>
      <c r="H189" s="59" t="n">
        <v>166.63</v>
      </c>
      <c r="I189" s="43" t="n">
        <v>22.6</v>
      </c>
      <c r="J189" s="68" t="n">
        <f aca="false">H189+I189</f>
        <v>189.23</v>
      </c>
      <c r="K189" s="45" t="n">
        <f aca="false">G189*H189</f>
        <v>25744.335</v>
      </c>
      <c r="L189" s="45" t="n">
        <f aca="false">G189*I189</f>
        <v>3491.7</v>
      </c>
      <c r="M189" s="46" t="n">
        <f aca="false">G189*J189</f>
        <v>29236.035</v>
      </c>
      <c r="N189" s="46" t="n">
        <f aca="false">ROUND(G189*H189,0)</f>
        <v>25744</v>
      </c>
      <c r="O189" s="46" t="n">
        <f aca="false">ROUND(G189*I189,0)</f>
        <v>3492</v>
      </c>
      <c r="P189" s="46" t="n">
        <f aca="false">(N189+O189)</f>
        <v>29236</v>
      </c>
      <c r="Q189" s="45" t="n">
        <f aca="false">ROUND(G189*(H189+(H189*$S$8)),2)</f>
        <v>32036.53</v>
      </c>
      <c r="R189" s="45" t="n">
        <f aca="false">ROUND(G189*(I189+(I189*$S$8)),2)</f>
        <v>4345.11</v>
      </c>
      <c r="S189" s="47" t="n">
        <f aca="false">Q189+R189</f>
        <v>36381.64</v>
      </c>
    </row>
    <row r="190" customFormat="false" ht="17.9" hidden="false" customHeight="false" outlineLevel="0" collapsed="false">
      <c r="B190" s="37" t="s">
        <v>422</v>
      </c>
      <c r="C190" s="37" t="s">
        <v>28</v>
      </c>
      <c r="D190" s="38" t="s">
        <v>423</v>
      </c>
      <c r="E190" s="39" t="s">
        <v>424</v>
      </c>
      <c r="F190" s="40" t="s">
        <v>55</v>
      </c>
      <c r="G190" s="41" t="n">
        <v>86.02</v>
      </c>
      <c r="H190" s="59" t="n">
        <v>119.72</v>
      </c>
      <c r="I190" s="43" t="n">
        <v>3.84999999999999</v>
      </c>
      <c r="J190" s="68" t="n">
        <f aca="false">H190+I190</f>
        <v>123.57</v>
      </c>
      <c r="K190" s="45" t="n">
        <f aca="false">G190*H190</f>
        <v>10298.3144</v>
      </c>
      <c r="L190" s="45" t="n">
        <f aca="false">G190*I190</f>
        <v>331.177</v>
      </c>
      <c r="M190" s="46" t="n">
        <f aca="false">G190*J190</f>
        <v>10629.4914</v>
      </c>
      <c r="N190" s="46" t="n">
        <f aca="false">ROUND(G190*H190,0)</f>
        <v>10298</v>
      </c>
      <c r="O190" s="46" t="n">
        <f aca="false">ROUND(G190*I190,0)</f>
        <v>331</v>
      </c>
      <c r="P190" s="46" t="n">
        <f aca="false">(N190+O190)</f>
        <v>10629</v>
      </c>
      <c r="Q190" s="45" t="n">
        <f aca="false">ROUND(G190*(H190+(H190*$S$8)),2)</f>
        <v>12815.34</v>
      </c>
      <c r="R190" s="45" t="n">
        <f aca="false">ROUND(G190*(I190+(I190*$S$8)),2)</f>
        <v>412.12</v>
      </c>
      <c r="S190" s="47" t="n">
        <f aca="false">Q190+R190</f>
        <v>13227.46</v>
      </c>
    </row>
    <row r="191" customFormat="false" ht="17.9" hidden="false" customHeight="false" outlineLevel="0" collapsed="false">
      <c r="B191" s="37" t="s">
        <v>425</v>
      </c>
      <c r="C191" s="37" t="s">
        <v>32</v>
      </c>
      <c r="D191" s="38" t="n">
        <v>100327</v>
      </c>
      <c r="E191" s="39" t="s">
        <v>426</v>
      </c>
      <c r="F191" s="40" t="s">
        <v>55</v>
      </c>
      <c r="G191" s="41" t="n">
        <v>311.35</v>
      </c>
      <c r="H191" s="59" t="n">
        <v>58.03</v>
      </c>
      <c r="I191" s="43" t="n">
        <v>7.87</v>
      </c>
      <c r="J191" s="68" t="n">
        <f aca="false">H191+I191</f>
        <v>65.9</v>
      </c>
      <c r="K191" s="45" t="n">
        <f aca="false">G191*H191</f>
        <v>18067.6405</v>
      </c>
      <c r="L191" s="45" t="n">
        <f aca="false">G191*I191</f>
        <v>2450.3245</v>
      </c>
      <c r="M191" s="46" t="n">
        <f aca="false">G191*J191</f>
        <v>20517.965</v>
      </c>
      <c r="N191" s="46" t="n">
        <f aca="false">ROUND(G191*H191,0)</f>
        <v>18068</v>
      </c>
      <c r="O191" s="46" t="n">
        <f aca="false">ROUND(G191*I191,0)</f>
        <v>2450</v>
      </c>
      <c r="P191" s="46" t="n">
        <f aca="false">(N191+O191)</f>
        <v>20518</v>
      </c>
      <c r="Q191" s="45" t="n">
        <f aca="false">ROUND(G191*(H191+(H191*$S$8)),2)</f>
        <v>22483.57</v>
      </c>
      <c r="R191" s="45" t="n">
        <f aca="false">ROUND(G191*(I191+(I191*$S$8)),2)</f>
        <v>3049.21</v>
      </c>
      <c r="S191" s="47" t="n">
        <f aca="false">Q191+R191</f>
        <v>25532.78</v>
      </c>
    </row>
    <row r="192" customFormat="false" ht="17.9" hidden="false" customHeight="false" outlineLevel="0" collapsed="false">
      <c r="B192" s="37" t="s">
        <v>427</v>
      </c>
      <c r="C192" s="37" t="s">
        <v>32</v>
      </c>
      <c r="D192" s="38" t="n">
        <v>101979</v>
      </c>
      <c r="E192" s="39" t="s">
        <v>428</v>
      </c>
      <c r="F192" s="40" t="s">
        <v>55</v>
      </c>
      <c r="G192" s="41" t="n">
        <v>214.7</v>
      </c>
      <c r="H192" s="59" t="n">
        <v>39.55</v>
      </c>
      <c r="I192" s="43" t="n">
        <v>5.27</v>
      </c>
      <c r="J192" s="68" t="n">
        <f aca="false">H192+I192</f>
        <v>44.82</v>
      </c>
      <c r="K192" s="45" t="n">
        <f aca="false">G192*H192</f>
        <v>8491.385</v>
      </c>
      <c r="L192" s="45" t="n">
        <f aca="false">G192*I192</f>
        <v>1131.469</v>
      </c>
      <c r="M192" s="46" t="n">
        <f aca="false">G192*J192</f>
        <v>9622.854</v>
      </c>
      <c r="N192" s="46" t="n">
        <f aca="false">ROUND(G192*H192,0)</f>
        <v>8491</v>
      </c>
      <c r="O192" s="46" t="n">
        <f aca="false">ROUND(G192*I192,0)</f>
        <v>1131</v>
      </c>
      <c r="P192" s="46" t="n">
        <f aca="false">(N192+O192)</f>
        <v>9622</v>
      </c>
      <c r="Q192" s="45" t="n">
        <f aca="false">ROUND(G192*(H192+(H192*$S$8)),2)</f>
        <v>10566.77</v>
      </c>
      <c r="R192" s="45" t="n">
        <f aca="false">ROUND(G192*(I192+(I192*$S$8)),2)</f>
        <v>1408.01</v>
      </c>
      <c r="S192" s="47" t="n">
        <f aca="false">Q192+R192</f>
        <v>11974.78</v>
      </c>
    </row>
    <row r="193" customFormat="false" ht="12.8" hidden="false" customHeight="false" outlineLevel="0" collapsed="false">
      <c r="B193" s="69" t="n">
        <v>10</v>
      </c>
      <c r="C193" s="30"/>
      <c r="D193" s="31"/>
      <c r="E193" s="32" t="s">
        <v>429</v>
      </c>
      <c r="F193" s="33"/>
      <c r="G193" s="31"/>
      <c r="H193" s="60"/>
      <c r="I193" s="60"/>
      <c r="J193" s="66"/>
      <c r="K193" s="66" t="n">
        <f aca="false">SUM(K194:K198)</f>
        <v>34254.447</v>
      </c>
      <c r="L193" s="66" t="n">
        <f aca="false">SUM(L194:L198)</f>
        <v>11752.0701</v>
      </c>
      <c r="M193" s="66" t="n">
        <f aca="false">SUM(M194:M198)</f>
        <v>46006.5171</v>
      </c>
      <c r="N193" s="66"/>
      <c r="O193" s="66"/>
      <c r="P193" s="66"/>
      <c r="Q193" s="66" t="n">
        <f aca="false">SUM(Q194:Q198)</f>
        <v>42626.61</v>
      </c>
      <c r="R193" s="66" t="n">
        <f aca="false">SUM(R194:R198)</f>
        <v>14624.4</v>
      </c>
      <c r="S193" s="67" t="n">
        <f aca="false">SUM(S194:S198)</f>
        <v>57251.01</v>
      </c>
    </row>
    <row r="194" customFormat="false" ht="17.9" hidden="false" customHeight="false" outlineLevel="0" collapsed="false">
      <c r="B194" s="37" t="s">
        <v>430</v>
      </c>
      <c r="C194" s="37" t="s">
        <v>28</v>
      </c>
      <c r="D194" s="38" t="s">
        <v>431</v>
      </c>
      <c r="E194" s="39" t="s">
        <v>432</v>
      </c>
      <c r="F194" s="40" t="s">
        <v>34</v>
      </c>
      <c r="G194" s="41" t="n">
        <v>696.69</v>
      </c>
      <c r="H194" s="59" t="n">
        <v>35.55</v>
      </c>
      <c r="I194" s="43" t="n">
        <v>11.44</v>
      </c>
      <c r="J194" s="68" t="n">
        <f aca="false">H194+I194</f>
        <v>46.99</v>
      </c>
      <c r="K194" s="45" t="n">
        <f aca="false">G194*H194</f>
        <v>24767.3295</v>
      </c>
      <c r="L194" s="45" t="n">
        <f aca="false">G194*I194</f>
        <v>7970.1336</v>
      </c>
      <c r="M194" s="46" t="n">
        <f aca="false">G194*J194</f>
        <v>32737.4631</v>
      </c>
      <c r="N194" s="46" t="n">
        <f aca="false">ROUND(G194*H194,0)</f>
        <v>24767</v>
      </c>
      <c r="O194" s="46" t="n">
        <f aca="false">ROUND(G194*I194,0)</f>
        <v>7970</v>
      </c>
      <c r="P194" s="46" t="n">
        <f aca="false">(N194+O194)</f>
        <v>32737</v>
      </c>
      <c r="Q194" s="45" t="n">
        <f aca="false">ROUND(G194*(H194+(H194*$S$8)),2)</f>
        <v>30820.74</v>
      </c>
      <c r="R194" s="45" t="n">
        <f aca="false">ROUND(G194*(I194+(I194*$S$8)),2)</f>
        <v>9918.12</v>
      </c>
      <c r="S194" s="47" t="n">
        <f aca="false">Q194+R194</f>
        <v>40738.86</v>
      </c>
    </row>
    <row r="195" customFormat="false" ht="17.9" hidden="false" customHeight="false" outlineLevel="0" collapsed="false">
      <c r="B195" s="37" t="s">
        <v>433</v>
      </c>
      <c r="C195" s="37" t="s">
        <v>28</v>
      </c>
      <c r="D195" s="38" t="s">
        <v>434</v>
      </c>
      <c r="E195" s="39" t="s">
        <v>435</v>
      </c>
      <c r="F195" s="40" t="s">
        <v>34</v>
      </c>
      <c r="G195" s="41" t="n">
        <v>11.75</v>
      </c>
      <c r="H195" s="59" t="n">
        <v>-0.479999999999997</v>
      </c>
      <c r="I195" s="43" t="n">
        <v>47.47</v>
      </c>
      <c r="J195" s="68" t="n">
        <f aca="false">H195+I195</f>
        <v>46.99</v>
      </c>
      <c r="K195" s="45" t="n">
        <f aca="false">G195*H195</f>
        <v>-5.63999999999996</v>
      </c>
      <c r="L195" s="45" t="n">
        <f aca="false">G195*I195</f>
        <v>557.7725</v>
      </c>
      <c r="M195" s="46" t="n">
        <f aca="false">G195*J195</f>
        <v>552.1325</v>
      </c>
      <c r="N195" s="46" t="n">
        <f aca="false">ROUND(G195*H195,0)</f>
        <v>-6</v>
      </c>
      <c r="O195" s="46" t="n">
        <f aca="false">ROUND(G195*I195,0)</f>
        <v>558</v>
      </c>
      <c r="P195" s="46" t="n">
        <f aca="false">(N195+O195)</f>
        <v>552</v>
      </c>
      <c r="Q195" s="45" t="n">
        <f aca="false">ROUND(G195*(H195+(H195*$S$8)),2)</f>
        <v>-7.02</v>
      </c>
      <c r="R195" s="45" t="n">
        <f aca="false">ROUND(G195*(I195+(I195*$S$8)),2)</f>
        <v>694.1</v>
      </c>
      <c r="S195" s="47" t="n">
        <f aca="false">Q195+R195</f>
        <v>687.08</v>
      </c>
    </row>
    <row r="196" customFormat="false" ht="17.9" hidden="false" customHeight="false" outlineLevel="0" collapsed="false">
      <c r="B196" s="37" t="s">
        <v>436</v>
      </c>
      <c r="C196" s="37" t="s">
        <v>28</v>
      </c>
      <c r="D196" s="38" t="s">
        <v>437</v>
      </c>
      <c r="E196" s="39" t="s">
        <v>438</v>
      </c>
      <c r="F196" s="40" t="s">
        <v>34</v>
      </c>
      <c r="G196" s="41" t="n">
        <v>206.93</v>
      </c>
      <c r="H196" s="59" t="n">
        <v>35.55</v>
      </c>
      <c r="I196" s="43" t="n">
        <v>11.44</v>
      </c>
      <c r="J196" s="68" t="n">
        <f aca="false">H196+I196</f>
        <v>46.99</v>
      </c>
      <c r="K196" s="45" t="n">
        <f aca="false">G196*H196</f>
        <v>7356.3615</v>
      </c>
      <c r="L196" s="45" t="n">
        <f aca="false">G196*I196</f>
        <v>2367.2792</v>
      </c>
      <c r="M196" s="46" t="n">
        <f aca="false">G196*J196</f>
        <v>9723.6407</v>
      </c>
      <c r="N196" s="46" t="n">
        <f aca="false">ROUND(G196*H196,0)</f>
        <v>7356</v>
      </c>
      <c r="O196" s="46" t="n">
        <f aca="false">ROUND(G196*I196,0)</f>
        <v>2367</v>
      </c>
      <c r="P196" s="46" t="n">
        <f aca="false">(N196+O196)</f>
        <v>9723</v>
      </c>
      <c r="Q196" s="45" t="n">
        <f aca="false">ROUND(G196*(H196+(H196*$S$8)),2)</f>
        <v>9154.34</v>
      </c>
      <c r="R196" s="45" t="n">
        <f aca="false">ROUND(G196*(I196+(I196*$S$8)),2)</f>
        <v>2945.87</v>
      </c>
      <c r="S196" s="47" t="n">
        <f aca="false">Q196+R196</f>
        <v>12100.21</v>
      </c>
    </row>
    <row r="197" customFormat="false" ht="17.9" hidden="false" customHeight="false" outlineLevel="0" collapsed="false">
      <c r="B197" s="37" t="s">
        <v>439</v>
      </c>
      <c r="C197" s="37" t="s">
        <v>28</v>
      </c>
      <c r="D197" s="38" t="s">
        <v>440</v>
      </c>
      <c r="E197" s="39" t="s">
        <v>441</v>
      </c>
      <c r="F197" s="40" t="s">
        <v>34</v>
      </c>
      <c r="G197" s="41" t="n">
        <v>50.17</v>
      </c>
      <c r="H197" s="59" t="n">
        <v>35.55</v>
      </c>
      <c r="I197" s="43" t="n">
        <v>11.44</v>
      </c>
      <c r="J197" s="68" t="n">
        <f aca="false">H197+I197</f>
        <v>46.99</v>
      </c>
      <c r="K197" s="45" t="n">
        <f aca="false">G197*H197</f>
        <v>1783.5435</v>
      </c>
      <c r="L197" s="45" t="n">
        <f aca="false">G197*I197</f>
        <v>573.9448</v>
      </c>
      <c r="M197" s="46" t="n">
        <f aca="false">G197*J197</f>
        <v>2357.4883</v>
      </c>
      <c r="N197" s="46" t="n">
        <f aca="false">ROUND(G197*H197,0)</f>
        <v>1784</v>
      </c>
      <c r="O197" s="46" t="n">
        <f aca="false">ROUND(G197*I197,0)</f>
        <v>574</v>
      </c>
      <c r="P197" s="46" t="n">
        <f aca="false">(N197+O197)</f>
        <v>2358</v>
      </c>
      <c r="Q197" s="45" t="n">
        <f aca="false">ROUND(G197*(H197+(H197*$S$8)),2)</f>
        <v>2219.46</v>
      </c>
      <c r="R197" s="45" t="n">
        <f aca="false">ROUND(G197*(I197+(I197*$S$8)),2)</f>
        <v>714.22</v>
      </c>
      <c r="S197" s="47" t="n">
        <f aca="false">Q197+R197</f>
        <v>2933.68</v>
      </c>
    </row>
    <row r="198" customFormat="false" ht="17.9" hidden="false" customHeight="false" outlineLevel="0" collapsed="false">
      <c r="B198" s="37" t="s">
        <v>442</v>
      </c>
      <c r="C198" s="37" t="s">
        <v>32</v>
      </c>
      <c r="D198" s="38" t="n">
        <v>98565</v>
      </c>
      <c r="E198" s="39" t="s">
        <v>443</v>
      </c>
      <c r="F198" s="40" t="s">
        <v>34</v>
      </c>
      <c r="G198" s="41" t="n">
        <v>11.75</v>
      </c>
      <c r="H198" s="59" t="n">
        <v>30.03</v>
      </c>
      <c r="I198" s="43" t="n">
        <v>24.08</v>
      </c>
      <c r="J198" s="68" t="n">
        <f aca="false">H198+I198</f>
        <v>54.11</v>
      </c>
      <c r="K198" s="45" t="n">
        <f aca="false">G198*H198</f>
        <v>352.8525</v>
      </c>
      <c r="L198" s="45" t="n">
        <f aca="false">G198*I198</f>
        <v>282.94</v>
      </c>
      <c r="M198" s="46" t="n">
        <f aca="false">G198*J198</f>
        <v>635.7925</v>
      </c>
      <c r="N198" s="46" t="n">
        <f aca="false">ROUND(G198*H198,0)</f>
        <v>353</v>
      </c>
      <c r="O198" s="46" t="n">
        <f aca="false">ROUND(G198*I198,0)</f>
        <v>283</v>
      </c>
      <c r="P198" s="46" t="n">
        <f aca="false">(N198+O198)</f>
        <v>636</v>
      </c>
      <c r="Q198" s="45" t="n">
        <f aca="false">ROUND(G198*(H198+(H198*$S$8)),2)</f>
        <v>439.09</v>
      </c>
      <c r="R198" s="45" t="n">
        <f aca="false">ROUND(G198*(I198+(I198*$S$8)),2)</f>
        <v>352.09</v>
      </c>
      <c r="S198" s="47" t="n">
        <f aca="false">Q198+R198</f>
        <v>791.18</v>
      </c>
    </row>
    <row r="199" customFormat="false" ht="12.8" hidden="false" customHeight="false" outlineLevel="0" collapsed="false">
      <c r="B199" s="69" t="n">
        <v>11</v>
      </c>
      <c r="C199" s="30"/>
      <c r="D199" s="31"/>
      <c r="E199" s="32" t="s">
        <v>444</v>
      </c>
      <c r="F199" s="33"/>
      <c r="G199" s="31"/>
      <c r="H199" s="60"/>
      <c r="I199" s="60"/>
      <c r="J199" s="34"/>
      <c r="K199" s="58"/>
      <c r="L199" s="58"/>
      <c r="M199" s="58"/>
      <c r="N199" s="58"/>
      <c r="O199" s="58"/>
      <c r="P199" s="58"/>
      <c r="Q199" s="58"/>
      <c r="R199" s="58"/>
      <c r="S199" s="36" t="n">
        <f aca="false">SUM(S200)</f>
        <v>487951.69</v>
      </c>
    </row>
    <row r="200" s="50" customFormat="true" ht="12.8" hidden="false" customHeight="false" outlineLevel="0" collapsed="false">
      <c r="B200" s="61" t="s">
        <v>445</v>
      </c>
      <c r="C200" s="62"/>
      <c r="D200" s="63"/>
      <c r="E200" s="64" t="s">
        <v>446</v>
      </c>
      <c r="F200" s="65"/>
      <c r="G200" s="63"/>
      <c r="H200" s="63"/>
      <c r="I200" s="63"/>
      <c r="J200" s="66"/>
      <c r="K200" s="66" t="n">
        <f aca="false">SUM(K201:K214)</f>
        <v>249616.8438</v>
      </c>
      <c r="L200" s="66" t="n">
        <f aca="false">SUM(L201:L214)</f>
        <v>142497.7268</v>
      </c>
      <c r="M200" s="66" t="n">
        <f aca="false">SUM(M201:M214)</f>
        <v>392114.5706</v>
      </c>
      <c r="N200" s="66"/>
      <c r="O200" s="66"/>
      <c r="P200" s="66"/>
      <c r="Q200" s="66" t="n">
        <f aca="false">SUM(Q201:Q214)</f>
        <v>310625.94</v>
      </c>
      <c r="R200" s="66" t="n">
        <f aca="false">SUM(R201:R214)</f>
        <v>177325.75</v>
      </c>
      <c r="S200" s="67" t="n">
        <f aca="false">SUM(S201:S214)</f>
        <v>487951.69</v>
      </c>
      <c r="V200" s="1"/>
      <c r="W200" s="1"/>
    </row>
    <row r="201" customFormat="false" ht="34.3" hidden="false" customHeight="false" outlineLevel="0" collapsed="false">
      <c r="B201" s="37" t="s">
        <v>447</v>
      </c>
      <c r="C201" s="37" t="s">
        <v>32</v>
      </c>
      <c r="D201" s="38" t="n">
        <v>87905</v>
      </c>
      <c r="E201" s="39" t="s">
        <v>448</v>
      </c>
      <c r="F201" s="40" t="s">
        <v>34</v>
      </c>
      <c r="G201" s="41" t="n">
        <v>1432.82</v>
      </c>
      <c r="H201" s="59" t="n">
        <v>2.97</v>
      </c>
      <c r="I201" s="43" t="n">
        <v>5.11</v>
      </c>
      <c r="J201" s="68" t="n">
        <f aca="false">H201+I201</f>
        <v>8.08</v>
      </c>
      <c r="K201" s="45" t="n">
        <f aca="false">G201*H201</f>
        <v>4255.4754</v>
      </c>
      <c r="L201" s="45" t="n">
        <f aca="false">G201*I201</f>
        <v>7321.7102</v>
      </c>
      <c r="M201" s="46" t="n">
        <f aca="false">G201*J201</f>
        <v>11577.1856</v>
      </c>
      <c r="N201" s="46" t="n">
        <f aca="false">ROUND(G201*H201,0)</f>
        <v>4255</v>
      </c>
      <c r="O201" s="46" t="n">
        <f aca="false">ROUND(G201*I201,0)</f>
        <v>7322</v>
      </c>
      <c r="P201" s="46" t="n">
        <f aca="false">(N201+O201)</f>
        <v>11577</v>
      </c>
      <c r="Q201" s="45" t="n">
        <f aca="false">ROUND(G201*(H201+(H201*$S$8)),2)</f>
        <v>5295.56</v>
      </c>
      <c r="R201" s="45" t="n">
        <f aca="false">ROUND(G201*(I201+(I201*$S$8)),2)</f>
        <v>9111.22</v>
      </c>
      <c r="S201" s="47" t="n">
        <f aca="false">Q201+R201</f>
        <v>14406.78</v>
      </c>
    </row>
    <row r="202" customFormat="false" ht="26.1" hidden="false" customHeight="false" outlineLevel="0" collapsed="false">
      <c r="B202" s="37" t="s">
        <v>449</v>
      </c>
      <c r="C202" s="37" t="s">
        <v>32</v>
      </c>
      <c r="D202" s="38" t="n">
        <v>87879</v>
      </c>
      <c r="E202" s="39" t="s">
        <v>450</v>
      </c>
      <c r="F202" s="40" t="s">
        <v>34</v>
      </c>
      <c r="G202" s="41" t="n">
        <v>2430.19</v>
      </c>
      <c r="H202" s="59" t="n">
        <v>2.19</v>
      </c>
      <c r="I202" s="43" t="n">
        <v>2.36</v>
      </c>
      <c r="J202" s="68" t="n">
        <f aca="false">H202+I202</f>
        <v>4.55</v>
      </c>
      <c r="K202" s="45" t="n">
        <f aca="false">G202*H202</f>
        <v>5322.1161</v>
      </c>
      <c r="L202" s="45" t="n">
        <f aca="false">G202*I202</f>
        <v>5735.2484</v>
      </c>
      <c r="M202" s="46" t="n">
        <f aca="false">G202*J202</f>
        <v>11057.3645</v>
      </c>
      <c r="N202" s="46" t="n">
        <f aca="false">ROUND(G202*H202,0)</f>
        <v>5322</v>
      </c>
      <c r="O202" s="46" t="n">
        <f aca="false">ROUND(G202*I202,0)</f>
        <v>5735</v>
      </c>
      <c r="P202" s="46" t="n">
        <f aca="false">(N202+O202)</f>
        <v>11057</v>
      </c>
      <c r="Q202" s="45" t="n">
        <f aca="false">ROUND(G202*(H202+(H202*$S$8)),2)</f>
        <v>6622.9</v>
      </c>
      <c r="R202" s="45" t="n">
        <f aca="false">ROUND(G202*(I202+(I202*$S$8)),2)</f>
        <v>7137.01</v>
      </c>
      <c r="S202" s="47" t="n">
        <f aca="false">Q202+R202</f>
        <v>13759.91</v>
      </c>
    </row>
    <row r="203" customFormat="false" ht="34.3" hidden="false" customHeight="false" outlineLevel="0" collapsed="false">
      <c r="B203" s="37" t="s">
        <v>451</v>
      </c>
      <c r="C203" s="37" t="s">
        <v>32</v>
      </c>
      <c r="D203" s="38" t="n">
        <v>87775</v>
      </c>
      <c r="E203" s="39" t="s">
        <v>452</v>
      </c>
      <c r="F203" s="40" t="s">
        <v>34</v>
      </c>
      <c r="G203" s="41" t="n">
        <v>1433.98</v>
      </c>
      <c r="H203" s="59" t="n">
        <v>23.89</v>
      </c>
      <c r="I203" s="43" t="n">
        <v>29.84</v>
      </c>
      <c r="J203" s="68" t="n">
        <f aca="false">H203+I203</f>
        <v>53.73</v>
      </c>
      <c r="K203" s="45" t="n">
        <f aca="false">G203*H203</f>
        <v>34257.7822</v>
      </c>
      <c r="L203" s="45" t="n">
        <f aca="false">G203*I203</f>
        <v>42789.9632</v>
      </c>
      <c r="M203" s="46" t="n">
        <f aca="false">G203*J203</f>
        <v>77047.7454</v>
      </c>
      <c r="N203" s="46" t="n">
        <f aca="false">ROUND(G203*H203,0)</f>
        <v>34258</v>
      </c>
      <c r="O203" s="46" t="n">
        <f aca="false">ROUND(G203*I203,0)</f>
        <v>42790</v>
      </c>
      <c r="P203" s="46" t="n">
        <f aca="false">(N203+O203)</f>
        <v>77048</v>
      </c>
      <c r="Q203" s="45" t="n">
        <f aca="false">ROUND(G203*(H203+(H203*$S$8)),2)</f>
        <v>42630.76</v>
      </c>
      <c r="R203" s="45" t="n">
        <f aca="false">ROUND(G203*(I203+(I203*$S$8)),2)</f>
        <v>53248.3</v>
      </c>
      <c r="S203" s="47" t="n">
        <f aca="false">Q203+R203</f>
        <v>95879.06</v>
      </c>
    </row>
    <row r="204" customFormat="false" ht="42.5" hidden="false" customHeight="false" outlineLevel="0" collapsed="false">
      <c r="B204" s="37" t="s">
        <v>453</v>
      </c>
      <c r="C204" s="37" t="s">
        <v>32</v>
      </c>
      <c r="D204" s="38" t="n">
        <v>87531</v>
      </c>
      <c r="E204" s="39" t="s">
        <v>454</v>
      </c>
      <c r="F204" s="40" t="s">
        <v>34</v>
      </c>
      <c r="G204" s="41" t="n">
        <v>1411.77</v>
      </c>
      <c r="H204" s="59" t="n">
        <v>19.81</v>
      </c>
      <c r="I204" s="43" t="n">
        <v>16.65</v>
      </c>
      <c r="J204" s="68" t="n">
        <f aca="false">H204+I204</f>
        <v>36.46</v>
      </c>
      <c r="K204" s="45" t="n">
        <f aca="false">G204*H204</f>
        <v>27967.1637</v>
      </c>
      <c r="L204" s="45" t="n">
        <f aca="false">G204*I204</f>
        <v>23505.9705</v>
      </c>
      <c r="M204" s="46" t="n">
        <f aca="false">G204*J204</f>
        <v>51473.1342</v>
      </c>
      <c r="N204" s="46" t="n">
        <f aca="false">ROUND(G204*H204,0)</f>
        <v>27967</v>
      </c>
      <c r="O204" s="46" t="n">
        <f aca="false">ROUND(G204*I204,0)</f>
        <v>23506</v>
      </c>
      <c r="P204" s="46" t="n">
        <f aca="false">(N204+O204)</f>
        <v>51473</v>
      </c>
      <c r="Q204" s="45" t="n">
        <f aca="false">ROUND(G204*(H204+(H204*$S$8)),2)</f>
        <v>34802.65</v>
      </c>
      <c r="R204" s="45" t="n">
        <f aca="false">ROUND(G204*(I204+(I204*$S$8)),2)</f>
        <v>29251.09</v>
      </c>
      <c r="S204" s="47" t="n">
        <f aca="false">Q204+R204</f>
        <v>64053.74</v>
      </c>
    </row>
    <row r="205" customFormat="false" ht="26.1" hidden="false" customHeight="false" outlineLevel="0" collapsed="false">
      <c r="B205" s="37" t="s">
        <v>455</v>
      </c>
      <c r="C205" s="37" t="s">
        <v>32</v>
      </c>
      <c r="D205" s="38" t="n">
        <v>87273</v>
      </c>
      <c r="E205" s="39" t="s">
        <v>456</v>
      </c>
      <c r="F205" s="40" t="s">
        <v>34</v>
      </c>
      <c r="G205" s="41" t="n">
        <v>660.81</v>
      </c>
      <c r="H205" s="59" t="n">
        <v>46.41</v>
      </c>
      <c r="I205" s="43" t="n">
        <v>19.9</v>
      </c>
      <c r="J205" s="68" t="n">
        <f aca="false">H205+I205</f>
        <v>66.31</v>
      </c>
      <c r="K205" s="45" t="n">
        <f aca="false">G205*H205</f>
        <v>30668.1921</v>
      </c>
      <c r="L205" s="45" t="n">
        <f aca="false">G205*I205</f>
        <v>13150.119</v>
      </c>
      <c r="M205" s="46" t="n">
        <f aca="false">G205*J205</f>
        <v>43818.3111</v>
      </c>
      <c r="N205" s="46" t="n">
        <f aca="false">ROUND(G205*H205,0)</f>
        <v>30668</v>
      </c>
      <c r="O205" s="46" t="n">
        <f aca="false">ROUND(G205*I205,0)</f>
        <v>13150</v>
      </c>
      <c r="P205" s="46" t="n">
        <f aca="false">(N205+O205)</f>
        <v>43818</v>
      </c>
      <c r="Q205" s="45" t="n">
        <f aca="false">ROUND(G205*(H205+(H205*$S$8)),2)</f>
        <v>38163.83</v>
      </c>
      <c r="R205" s="45" t="n">
        <f aca="false">ROUND(G205*(I205+(I205*$S$8)),2)</f>
        <v>16364.15</v>
      </c>
      <c r="S205" s="47" t="n">
        <f aca="false">Q205+R205</f>
        <v>54527.98</v>
      </c>
    </row>
    <row r="206" customFormat="false" ht="26.1" hidden="false" customHeight="false" outlineLevel="0" collapsed="false">
      <c r="B206" s="37" t="s">
        <v>457</v>
      </c>
      <c r="C206" s="37" t="s">
        <v>28</v>
      </c>
      <c r="D206" s="38" t="n">
        <v>104958</v>
      </c>
      <c r="E206" s="39" t="s">
        <v>458</v>
      </c>
      <c r="F206" s="40" t="s">
        <v>16</v>
      </c>
      <c r="G206" s="41" t="n">
        <v>1574.15</v>
      </c>
      <c r="H206" s="59" t="n">
        <v>11.08</v>
      </c>
      <c r="I206" s="43" t="n">
        <v>11.95</v>
      </c>
      <c r="J206" s="68" t="n">
        <f aca="false">H206+I206</f>
        <v>23.03</v>
      </c>
      <c r="K206" s="45" t="n">
        <f aca="false">G206*H206</f>
        <v>17441.582</v>
      </c>
      <c r="L206" s="45" t="n">
        <f aca="false">G206*I206</f>
        <v>18811.0925</v>
      </c>
      <c r="M206" s="46" t="n">
        <f aca="false">G206*J206</f>
        <v>36252.6745</v>
      </c>
      <c r="N206" s="46" t="n">
        <f aca="false">ROUND(G206*H206,0)</f>
        <v>17442</v>
      </c>
      <c r="O206" s="46" t="n">
        <f aca="false">ROUND(G206*I206,0)</f>
        <v>18811</v>
      </c>
      <c r="P206" s="46" t="n">
        <f aca="false">(N206+O206)</f>
        <v>36253</v>
      </c>
      <c r="Q206" s="45" t="n">
        <f aca="false">ROUND(G206*(H206+(H206*$S$8)),2)</f>
        <v>21704.5</v>
      </c>
      <c r="R206" s="45" t="n">
        <f aca="false">ROUND(G206*(I206+(I206*$S$8)),2)</f>
        <v>23408.73</v>
      </c>
      <c r="S206" s="47" t="n">
        <f aca="false">Q206+R206</f>
        <v>45113.23</v>
      </c>
    </row>
    <row r="207" customFormat="false" ht="26.1" hidden="false" customHeight="false" outlineLevel="0" collapsed="false">
      <c r="B207" s="37" t="s">
        <v>459</v>
      </c>
      <c r="C207" s="37" t="s">
        <v>28</v>
      </c>
      <c r="D207" s="38" t="s">
        <v>460</v>
      </c>
      <c r="E207" s="39" t="s">
        <v>461</v>
      </c>
      <c r="F207" s="40" t="s">
        <v>34</v>
      </c>
      <c r="G207" s="41" t="n">
        <v>139.67</v>
      </c>
      <c r="H207" s="59" t="n">
        <v>47.46</v>
      </c>
      <c r="I207" s="43" t="n">
        <v>19.44</v>
      </c>
      <c r="J207" s="68" t="n">
        <f aca="false">H207+I207</f>
        <v>66.9</v>
      </c>
      <c r="K207" s="45" t="n">
        <f aca="false">G207*H207</f>
        <v>6628.7382</v>
      </c>
      <c r="L207" s="45" t="n">
        <f aca="false">G207*I207</f>
        <v>2715.1848</v>
      </c>
      <c r="M207" s="46" t="n">
        <f aca="false">G207*J207</f>
        <v>9343.923</v>
      </c>
      <c r="N207" s="46" t="n">
        <f aca="false">ROUND(G207*H207,0)</f>
        <v>6629</v>
      </c>
      <c r="O207" s="46" t="n">
        <f aca="false">ROUND(G207*I207,0)</f>
        <v>2715</v>
      </c>
      <c r="P207" s="46" t="n">
        <f aca="false">(N207+O207)</f>
        <v>9344</v>
      </c>
      <c r="Q207" s="45" t="n">
        <f aca="false">ROUND(G207*(H207+(H207*$S$8)),2)</f>
        <v>8248.87</v>
      </c>
      <c r="R207" s="45" t="n">
        <f aca="false">ROUND(G207*(I207+(I207*$S$8)),2)</f>
        <v>3378.81</v>
      </c>
      <c r="S207" s="47" t="n">
        <f aca="false">Q207+R207</f>
        <v>11627.68</v>
      </c>
    </row>
    <row r="208" customFormat="false" ht="26.1" hidden="false" customHeight="false" outlineLevel="0" collapsed="false">
      <c r="B208" s="37" t="s">
        <v>462</v>
      </c>
      <c r="C208" s="37" t="s">
        <v>28</v>
      </c>
      <c r="D208" s="38" t="s">
        <v>463</v>
      </c>
      <c r="E208" s="39" t="s">
        <v>464</v>
      </c>
      <c r="F208" s="40" t="s">
        <v>34</v>
      </c>
      <c r="G208" s="41" t="n">
        <v>8.46</v>
      </c>
      <c r="H208" s="59" t="n">
        <v>47.46</v>
      </c>
      <c r="I208" s="43" t="n">
        <v>19.44</v>
      </c>
      <c r="J208" s="68" t="n">
        <f aca="false">H208+I208</f>
        <v>66.9</v>
      </c>
      <c r="K208" s="45" t="n">
        <f aca="false">G208*H208</f>
        <v>401.5116</v>
      </c>
      <c r="L208" s="45" t="n">
        <f aca="false">G208*I208</f>
        <v>164.4624</v>
      </c>
      <c r="M208" s="46" t="n">
        <f aca="false">G208*J208</f>
        <v>565.974</v>
      </c>
      <c r="N208" s="46" t="n">
        <f aca="false">ROUND(G208*H208,0)</f>
        <v>402</v>
      </c>
      <c r="O208" s="46" t="n">
        <f aca="false">ROUND(G208*I208,0)</f>
        <v>164</v>
      </c>
      <c r="P208" s="46" t="n">
        <f aca="false">(N208+O208)</f>
        <v>566</v>
      </c>
      <c r="Q208" s="45" t="n">
        <f aca="false">ROUND(G208*(H208+(H208*$S$8)),2)</f>
        <v>499.65</v>
      </c>
      <c r="R208" s="45" t="n">
        <f aca="false">ROUND(G208*(I208+(I208*$S$8)),2)</f>
        <v>204.66</v>
      </c>
      <c r="S208" s="47" t="n">
        <f aca="false">Q208+R208</f>
        <v>704.31</v>
      </c>
    </row>
    <row r="209" customFormat="false" ht="26.1" hidden="false" customHeight="false" outlineLevel="0" collapsed="false">
      <c r="B209" s="37" t="s">
        <v>465</v>
      </c>
      <c r="C209" s="37" t="s">
        <v>28</v>
      </c>
      <c r="D209" s="38" t="s">
        <v>466</v>
      </c>
      <c r="E209" s="39" t="s">
        <v>467</v>
      </c>
      <c r="F209" s="40" t="s">
        <v>34</v>
      </c>
      <c r="G209" s="41" t="n">
        <v>15.01</v>
      </c>
      <c r="H209" s="59" t="n">
        <v>47.46</v>
      </c>
      <c r="I209" s="43" t="n">
        <v>19.44</v>
      </c>
      <c r="J209" s="68" t="n">
        <f aca="false">H209+I209</f>
        <v>66.9</v>
      </c>
      <c r="K209" s="45" t="n">
        <f aca="false">G209*H209</f>
        <v>712.3746</v>
      </c>
      <c r="L209" s="45" t="n">
        <f aca="false">G209*I209</f>
        <v>291.7944</v>
      </c>
      <c r="M209" s="46" t="n">
        <f aca="false">G209*J209</f>
        <v>1004.169</v>
      </c>
      <c r="N209" s="46" t="n">
        <f aca="false">ROUND(G209*H209,0)</f>
        <v>712</v>
      </c>
      <c r="O209" s="46" t="n">
        <f aca="false">ROUND(G209*I209,0)</f>
        <v>292</v>
      </c>
      <c r="P209" s="46" t="n">
        <f aca="false">(N209+O209)</f>
        <v>1004</v>
      </c>
      <c r="Q209" s="45" t="n">
        <f aca="false">ROUND(G209*(H209+(H209*$S$8)),2)</f>
        <v>886.49</v>
      </c>
      <c r="R209" s="45" t="n">
        <f aca="false">ROUND(G209*(I209+(I209*$S$8)),2)</f>
        <v>363.11</v>
      </c>
      <c r="S209" s="47" t="n">
        <f aca="false">Q209+R209</f>
        <v>1249.6</v>
      </c>
    </row>
    <row r="210" customFormat="false" ht="26.1" hidden="false" customHeight="false" outlineLevel="0" collapsed="false">
      <c r="B210" s="37" t="s">
        <v>468</v>
      </c>
      <c r="C210" s="37" t="s">
        <v>28</v>
      </c>
      <c r="D210" s="38" t="s">
        <v>469</v>
      </c>
      <c r="E210" s="39" t="s">
        <v>470</v>
      </c>
      <c r="F210" s="40" t="s">
        <v>34</v>
      </c>
      <c r="G210" s="41" t="n">
        <v>8.75</v>
      </c>
      <c r="H210" s="59" t="n">
        <v>47.46</v>
      </c>
      <c r="I210" s="43" t="n">
        <v>19.44</v>
      </c>
      <c r="J210" s="68" t="n">
        <f aca="false">H210+I210</f>
        <v>66.9</v>
      </c>
      <c r="K210" s="45" t="n">
        <f aca="false">G210*H210</f>
        <v>415.275</v>
      </c>
      <c r="L210" s="45" t="n">
        <f aca="false">G210*I210</f>
        <v>170.1</v>
      </c>
      <c r="M210" s="46" t="n">
        <f aca="false">G210*J210</f>
        <v>585.375</v>
      </c>
      <c r="N210" s="46" t="n">
        <f aca="false">ROUND(G210*H210,0)</f>
        <v>415</v>
      </c>
      <c r="O210" s="46" t="n">
        <f aca="false">ROUND(G210*I210,0)</f>
        <v>170</v>
      </c>
      <c r="P210" s="46" t="n">
        <f aca="false">(N210+O210)</f>
        <v>585</v>
      </c>
      <c r="Q210" s="45" t="n">
        <f aca="false">ROUND(G210*(H210+(H210*$S$8)),2)</f>
        <v>516.77</v>
      </c>
      <c r="R210" s="45" t="n">
        <f aca="false">ROUND(G210*(I210+(I210*$S$8)),2)</f>
        <v>211.67</v>
      </c>
      <c r="S210" s="47" t="n">
        <f aca="false">Q210+R210</f>
        <v>728.44</v>
      </c>
    </row>
    <row r="211" customFormat="false" ht="12.8" hidden="false" customHeight="false" outlineLevel="0" collapsed="false">
      <c r="B211" s="37" t="s">
        <v>471</v>
      </c>
      <c r="C211" s="37" t="s">
        <v>28</v>
      </c>
      <c r="D211" s="38" t="s">
        <v>472</v>
      </c>
      <c r="E211" s="39" t="s">
        <v>473</v>
      </c>
      <c r="F211" s="40" t="s">
        <v>55</v>
      </c>
      <c r="G211" s="41" t="n">
        <v>218.4</v>
      </c>
      <c r="H211" s="59" t="n">
        <v>21.43</v>
      </c>
      <c r="I211" s="43" t="n">
        <v>10.14</v>
      </c>
      <c r="J211" s="68" t="n">
        <f aca="false">H211+I211</f>
        <v>31.57</v>
      </c>
      <c r="K211" s="45" t="n">
        <f aca="false">G211*H211</f>
        <v>4680.312</v>
      </c>
      <c r="L211" s="45" t="n">
        <f aca="false">G211*I211</f>
        <v>2214.576</v>
      </c>
      <c r="M211" s="46" t="n">
        <f aca="false">G211*J211</f>
        <v>6894.888</v>
      </c>
      <c r="N211" s="46" t="n">
        <f aca="false">ROUND(G211*H211,0)</f>
        <v>4680</v>
      </c>
      <c r="O211" s="46" t="n">
        <f aca="false">ROUND(G211*I211,0)</f>
        <v>2215</v>
      </c>
      <c r="P211" s="46" t="n">
        <f aca="false">(N211+O211)</f>
        <v>6895</v>
      </c>
      <c r="Q211" s="45" t="n">
        <f aca="false">ROUND(G211*(H211+(H211*$S$8)),2)</f>
        <v>5824.23</v>
      </c>
      <c r="R211" s="45" t="n">
        <f aca="false">ROUND(G211*(I211+(I211*$S$8)),2)</f>
        <v>2755.84</v>
      </c>
      <c r="S211" s="47" t="n">
        <f aca="false">Q211+R211</f>
        <v>8580.07</v>
      </c>
    </row>
    <row r="212" customFormat="false" ht="12.8" hidden="false" customHeight="false" outlineLevel="0" collapsed="false">
      <c r="B212" s="37" t="s">
        <v>474</v>
      </c>
      <c r="C212" s="37" t="s">
        <v>28</v>
      </c>
      <c r="D212" s="38" t="s">
        <v>475</v>
      </c>
      <c r="E212" s="39" t="s">
        <v>476</v>
      </c>
      <c r="F212" s="40" t="s">
        <v>55</v>
      </c>
      <c r="G212" s="41" t="n">
        <v>69.45</v>
      </c>
      <c r="H212" s="59" t="n">
        <v>3.61</v>
      </c>
      <c r="I212" s="43" t="n">
        <v>10.17</v>
      </c>
      <c r="J212" s="68" t="n">
        <f aca="false">H212+I212</f>
        <v>13.78</v>
      </c>
      <c r="K212" s="45" t="n">
        <f aca="false">G212*H212</f>
        <v>250.7145</v>
      </c>
      <c r="L212" s="45" t="n">
        <f aca="false">G212*I212</f>
        <v>706.3065</v>
      </c>
      <c r="M212" s="46" t="n">
        <f aca="false">G212*J212</f>
        <v>957.021</v>
      </c>
      <c r="N212" s="46" t="n">
        <f aca="false">ROUND(G212*H212,0)</f>
        <v>251</v>
      </c>
      <c r="O212" s="46" t="n">
        <f aca="false">ROUND(G212*I212,0)</f>
        <v>706</v>
      </c>
      <c r="P212" s="46" t="n">
        <f aca="false">(N212+O212)</f>
        <v>957</v>
      </c>
      <c r="Q212" s="45" t="n">
        <f aca="false">ROUND(G212*(H212+(H212*$S$8)),2)</f>
        <v>311.99</v>
      </c>
      <c r="R212" s="45" t="n">
        <f aca="false">ROUND(G212*(I212+(I212*$S$8)),2)</f>
        <v>878.94</v>
      </c>
      <c r="S212" s="47" t="n">
        <f aca="false">Q212+R212</f>
        <v>1190.93</v>
      </c>
    </row>
    <row r="213" customFormat="false" ht="17.9" hidden="false" customHeight="false" outlineLevel="0" collapsed="false">
      <c r="B213" s="37" t="s">
        <v>477</v>
      </c>
      <c r="C213" s="37" t="s">
        <v>32</v>
      </c>
      <c r="D213" s="38" t="n">
        <v>96114</v>
      </c>
      <c r="E213" s="39" t="s">
        <v>478</v>
      </c>
      <c r="F213" s="40" t="s">
        <v>34</v>
      </c>
      <c r="G213" s="41" t="n">
        <v>471.12</v>
      </c>
      <c r="H213" s="59" t="n">
        <v>64.92</v>
      </c>
      <c r="I213" s="43" t="n">
        <v>20.67</v>
      </c>
      <c r="J213" s="68" t="n">
        <f aca="false">H213+I213</f>
        <v>85.59</v>
      </c>
      <c r="K213" s="45" t="n">
        <f aca="false">G213*H213</f>
        <v>30585.1104</v>
      </c>
      <c r="L213" s="45" t="n">
        <f aca="false">G213*I213</f>
        <v>9738.0504</v>
      </c>
      <c r="M213" s="46" t="n">
        <f aca="false">G213*J213</f>
        <v>40323.1608</v>
      </c>
      <c r="N213" s="46" t="n">
        <f aca="false">ROUND(G213*H213,0)</f>
        <v>30585</v>
      </c>
      <c r="O213" s="46" t="n">
        <f aca="false">ROUND(G213*I213,0)</f>
        <v>9738</v>
      </c>
      <c r="P213" s="46" t="n">
        <f aca="false">(N213+O213)</f>
        <v>40323</v>
      </c>
      <c r="Q213" s="45" t="n">
        <f aca="false">ROUND(G213*(H213+(H213*$S$8)),2)</f>
        <v>38060.45</v>
      </c>
      <c r="R213" s="45" t="n">
        <f aca="false">ROUND(G213*(I213+(I213*$S$8)),2)</f>
        <v>12118.14</v>
      </c>
      <c r="S213" s="47" t="n">
        <f aca="false">Q213+R213</f>
        <v>50178.59</v>
      </c>
    </row>
    <row r="214" customFormat="false" ht="26.1" hidden="false" customHeight="false" outlineLevel="0" collapsed="false">
      <c r="B214" s="37" t="s">
        <v>479</v>
      </c>
      <c r="C214" s="37" t="s">
        <v>28</v>
      </c>
      <c r="D214" s="38" t="s">
        <v>480</v>
      </c>
      <c r="E214" s="39" t="s">
        <v>481</v>
      </c>
      <c r="F214" s="40" t="s">
        <v>34</v>
      </c>
      <c r="G214" s="41" t="n">
        <v>734.55</v>
      </c>
      <c r="H214" s="59" t="n">
        <v>117.12</v>
      </c>
      <c r="I214" s="43" t="n">
        <v>20.67</v>
      </c>
      <c r="J214" s="68" t="n">
        <f aca="false">H214+I214</f>
        <v>137.79</v>
      </c>
      <c r="K214" s="45" t="n">
        <f aca="false">G214*H214</f>
        <v>86030.496</v>
      </c>
      <c r="L214" s="45" t="n">
        <f aca="false">G214*I214</f>
        <v>15183.1485</v>
      </c>
      <c r="M214" s="46" t="n">
        <f aca="false">G214*J214</f>
        <v>101213.6445</v>
      </c>
      <c r="N214" s="46" t="n">
        <f aca="false">ROUND(G214*H214,0)</f>
        <v>86030</v>
      </c>
      <c r="O214" s="46" t="n">
        <f aca="false">ROUND(G214*I214,0)</f>
        <v>15183</v>
      </c>
      <c r="P214" s="46" t="n">
        <f aca="false">(N214+O214)</f>
        <v>101213</v>
      </c>
      <c r="Q214" s="45" t="n">
        <f aca="false">ROUND(G214*(H214+(H214*$S$8)),2)</f>
        <v>107057.29</v>
      </c>
      <c r="R214" s="45" t="n">
        <f aca="false">ROUND(G214*(I214+(I214*$S$8)),2)</f>
        <v>18894.08</v>
      </c>
      <c r="S214" s="47" t="n">
        <f aca="false">Q214+R214</f>
        <v>125951.37</v>
      </c>
    </row>
    <row r="215" customFormat="false" ht="12.8" hidden="false" customHeight="false" outlineLevel="0" collapsed="false">
      <c r="B215" s="69" t="n">
        <v>12</v>
      </c>
      <c r="C215" s="30"/>
      <c r="D215" s="31"/>
      <c r="E215" s="32" t="s">
        <v>482</v>
      </c>
      <c r="F215" s="33"/>
      <c r="G215" s="31"/>
      <c r="H215" s="60"/>
      <c r="I215" s="60"/>
      <c r="J215" s="34"/>
      <c r="K215" s="58"/>
      <c r="L215" s="58"/>
      <c r="M215" s="58"/>
      <c r="N215" s="58"/>
      <c r="O215" s="58"/>
      <c r="P215" s="58"/>
      <c r="Q215" s="58"/>
      <c r="R215" s="58"/>
      <c r="S215" s="36" t="n">
        <f aca="false">SUM(S216+S222+S236+S245)</f>
        <v>636854.08</v>
      </c>
    </row>
    <row r="216" s="50" customFormat="true" ht="12.8" hidden="false" customHeight="false" outlineLevel="0" collapsed="false">
      <c r="B216" s="51" t="s">
        <v>483</v>
      </c>
      <c r="C216" s="83"/>
      <c r="D216" s="84"/>
      <c r="E216" s="53" t="s">
        <v>484</v>
      </c>
      <c r="F216" s="54"/>
      <c r="G216" s="55"/>
      <c r="H216" s="56"/>
      <c r="I216" s="57"/>
      <c r="J216" s="66"/>
      <c r="K216" s="66" t="n">
        <f aca="false">SUM(K217:K221)</f>
        <v>112071.6234</v>
      </c>
      <c r="L216" s="66" t="n">
        <f aca="false">SUM(L217:L221)</f>
        <v>13756.6532</v>
      </c>
      <c r="M216" s="66" t="n">
        <f aca="false">SUM(M217:M221)</f>
        <v>125828.2766</v>
      </c>
      <c r="N216" s="66"/>
      <c r="O216" s="66"/>
      <c r="P216" s="66"/>
      <c r="Q216" s="66" t="n">
        <f aca="false">SUM(Q217:Q221)</f>
        <v>139463.16</v>
      </c>
      <c r="R216" s="66" t="n">
        <f aca="false">SUM(R217:R221)</f>
        <v>17118.93</v>
      </c>
      <c r="S216" s="67" t="n">
        <f aca="false">SUM(S217:S221)</f>
        <v>156582.09</v>
      </c>
      <c r="V216" s="1"/>
      <c r="W216" s="1"/>
    </row>
    <row r="217" customFormat="false" ht="26.1" hidden="false" customHeight="false" outlineLevel="0" collapsed="false">
      <c r="B217" s="37" t="s">
        <v>485</v>
      </c>
      <c r="C217" s="37" t="s">
        <v>32</v>
      </c>
      <c r="D217" s="38" t="n">
        <v>97083</v>
      </c>
      <c r="E217" s="39" t="s">
        <v>193</v>
      </c>
      <c r="F217" s="40" t="s">
        <v>34</v>
      </c>
      <c r="G217" s="41" t="n">
        <v>1349.85</v>
      </c>
      <c r="H217" s="59" t="n">
        <v>0.88</v>
      </c>
      <c r="I217" s="43" t="n">
        <v>2.5</v>
      </c>
      <c r="J217" s="68" t="n">
        <f aca="false">H217+I217</f>
        <v>3.38</v>
      </c>
      <c r="K217" s="45" t="n">
        <f aca="false">G217*H217</f>
        <v>1187.868</v>
      </c>
      <c r="L217" s="45" t="n">
        <f aca="false">G217*I217</f>
        <v>3374.625</v>
      </c>
      <c r="M217" s="46" t="n">
        <f aca="false">G217*J217</f>
        <v>4562.493</v>
      </c>
      <c r="N217" s="46" t="n">
        <f aca="false">ROUND(G217*H217,0)</f>
        <v>1188</v>
      </c>
      <c r="O217" s="46" t="n">
        <f aca="false">ROUND(G217*I217,0)</f>
        <v>3375</v>
      </c>
      <c r="P217" s="46" t="n">
        <f aca="false">(N217+O217)</f>
        <v>4563</v>
      </c>
      <c r="Q217" s="45" t="n">
        <f aca="false">ROUND(G217*(H217+(H217*$S$8)),2)</f>
        <v>1478.2</v>
      </c>
      <c r="R217" s="45" t="n">
        <f aca="false">ROUND(G217*(I217+(I217*$S$8)),2)</f>
        <v>4199.42</v>
      </c>
      <c r="S217" s="47" t="n">
        <f aca="false">Q217+R217</f>
        <v>5677.62</v>
      </c>
    </row>
    <row r="218" customFormat="false" ht="26.1" hidden="false" customHeight="false" outlineLevel="0" collapsed="false">
      <c r="B218" s="37" t="s">
        <v>486</v>
      </c>
      <c r="C218" s="37" t="s">
        <v>32</v>
      </c>
      <c r="D218" s="38" t="n">
        <v>96624</v>
      </c>
      <c r="E218" s="39" t="s">
        <v>195</v>
      </c>
      <c r="F218" s="40" t="s">
        <v>46</v>
      </c>
      <c r="G218" s="41" t="n">
        <v>134.98</v>
      </c>
      <c r="H218" s="59" t="n">
        <v>101.31</v>
      </c>
      <c r="I218" s="43" t="n">
        <v>44.06</v>
      </c>
      <c r="J218" s="68" t="n">
        <f aca="false">H218+I218</f>
        <v>145.37</v>
      </c>
      <c r="K218" s="45" t="n">
        <f aca="false">G218*H218</f>
        <v>13674.8238</v>
      </c>
      <c r="L218" s="45" t="n">
        <f aca="false">G218*I218</f>
        <v>5947.2188</v>
      </c>
      <c r="M218" s="46" t="n">
        <f aca="false">G218*J218</f>
        <v>19622.0426</v>
      </c>
      <c r="N218" s="46" t="n">
        <f aca="false">ROUND(G218*H218,0)</f>
        <v>13675</v>
      </c>
      <c r="O218" s="46" t="n">
        <f aca="false">ROUND(G218*I218,0)</f>
        <v>5947</v>
      </c>
      <c r="P218" s="46" t="n">
        <f aca="false">(N218+O218)</f>
        <v>19622</v>
      </c>
      <c r="Q218" s="45" t="n">
        <f aca="false">ROUND(G218*(H218+(H218*$S$8)),2)</f>
        <v>17017.1</v>
      </c>
      <c r="R218" s="45" t="n">
        <f aca="false">ROUND(G218*(I218+(I218*$S$8)),2)</f>
        <v>7400.78</v>
      </c>
      <c r="S218" s="47" t="n">
        <f aca="false">Q218+R218</f>
        <v>24417.88</v>
      </c>
    </row>
    <row r="219" customFormat="false" ht="17.9" hidden="false" customHeight="false" outlineLevel="0" collapsed="false">
      <c r="B219" s="37" t="s">
        <v>487</v>
      </c>
      <c r="C219" s="37" t="s">
        <v>32</v>
      </c>
      <c r="D219" s="38" t="n">
        <v>97087</v>
      </c>
      <c r="E219" s="39" t="s">
        <v>197</v>
      </c>
      <c r="F219" s="40" t="s">
        <v>34</v>
      </c>
      <c r="G219" s="41" t="n">
        <v>1349.85</v>
      </c>
      <c r="H219" s="59" t="n">
        <v>2.92</v>
      </c>
      <c r="I219" s="43" t="n">
        <v>0.36</v>
      </c>
      <c r="J219" s="68" t="n">
        <f aca="false">H219+I219</f>
        <v>3.28</v>
      </c>
      <c r="K219" s="45" t="n">
        <f aca="false">G219*H219</f>
        <v>3941.562</v>
      </c>
      <c r="L219" s="45" t="n">
        <f aca="false">G219*I219</f>
        <v>485.946</v>
      </c>
      <c r="M219" s="46" t="n">
        <f aca="false">G219*J219</f>
        <v>4427.508</v>
      </c>
      <c r="N219" s="46" t="n">
        <f aca="false">ROUND(G219*H219,0)</f>
        <v>3942</v>
      </c>
      <c r="O219" s="46" t="n">
        <f aca="false">ROUND(G219*I219,0)</f>
        <v>486</v>
      </c>
      <c r="P219" s="46" t="n">
        <f aca="false">(N219+O219)</f>
        <v>4428</v>
      </c>
      <c r="Q219" s="45" t="n">
        <f aca="false">ROUND(G219*(H219+(H219*$S$8)),2)</f>
        <v>4904.92</v>
      </c>
      <c r="R219" s="45" t="n">
        <f aca="false">ROUND(G219*(I219+(I219*$S$8)),2)</f>
        <v>604.72</v>
      </c>
      <c r="S219" s="47" t="n">
        <f aca="false">Q219+R219</f>
        <v>5509.64</v>
      </c>
    </row>
    <row r="220" customFormat="false" ht="17.9" hidden="false" customHeight="false" outlineLevel="0" collapsed="false">
      <c r="B220" s="37" t="s">
        <v>488</v>
      </c>
      <c r="C220" s="37" t="s">
        <v>32</v>
      </c>
      <c r="D220" s="38" t="n">
        <v>97088</v>
      </c>
      <c r="E220" s="39" t="s">
        <v>489</v>
      </c>
      <c r="F220" s="40" t="s">
        <v>118</v>
      </c>
      <c r="G220" s="41" t="n">
        <v>1997.78</v>
      </c>
      <c r="H220" s="59" t="n">
        <v>14.77</v>
      </c>
      <c r="I220" s="43" t="n">
        <v>1.13</v>
      </c>
      <c r="J220" s="68" t="n">
        <f aca="false">H220+I220</f>
        <v>15.9</v>
      </c>
      <c r="K220" s="45" t="n">
        <f aca="false">G220*H220</f>
        <v>29507.2106</v>
      </c>
      <c r="L220" s="45" t="n">
        <f aca="false">G220*I220</f>
        <v>2257.4914</v>
      </c>
      <c r="M220" s="46" t="n">
        <f aca="false">G220*J220</f>
        <v>31764.702</v>
      </c>
      <c r="N220" s="46" t="n">
        <f aca="false">ROUND(G220*H220,0)</f>
        <v>29507</v>
      </c>
      <c r="O220" s="46" t="n">
        <f aca="false">ROUND(G220*I220,0)</f>
        <v>2257</v>
      </c>
      <c r="P220" s="46" t="n">
        <f aca="false">(N220+O220)</f>
        <v>31764</v>
      </c>
      <c r="Q220" s="45" t="n">
        <f aca="false">ROUND(G220*(H220+(H220*$S$8)),2)</f>
        <v>36719.1</v>
      </c>
      <c r="R220" s="45" t="n">
        <f aca="false">ROUND(G220*(I220+(I220*$S$8)),2)</f>
        <v>2809.25</v>
      </c>
      <c r="S220" s="47" t="n">
        <f aca="false">Q220+R220</f>
        <v>39528.35</v>
      </c>
    </row>
    <row r="221" customFormat="false" ht="34.3" hidden="false" customHeight="false" outlineLevel="0" collapsed="false">
      <c r="B221" s="37" t="s">
        <v>490</v>
      </c>
      <c r="C221" s="37" t="s">
        <v>32</v>
      </c>
      <c r="D221" s="38" t="n">
        <v>97096</v>
      </c>
      <c r="E221" s="39" t="s">
        <v>491</v>
      </c>
      <c r="F221" s="40" t="s">
        <v>46</v>
      </c>
      <c r="G221" s="41" t="n">
        <v>108.7</v>
      </c>
      <c r="H221" s="59" t="n">
        <v>586.57</v>
      </c>
      <c r="I221" s="43" t="n">
        <v>15.56</v>
      </c>
      <c r="J221" s="68" t="n">
        <f aca="false">H221+I221</f>
        <v>602.13</v>
      </c>
      <c r="K221" s="45" t="n">
        <f aca="false">G221*H221</f>
        <v>63760.159</v>
      </c>
      <c r="L221" s="45" t="n">
        <f aca="false">G221*I221</f>
        <v>1691.372</v>
      </c>
      <c r="M221" s="46" t="n">
        <f aca="false">G221*J221</f>
        <v>65451.531</v>
      </c>
      <c r="N221" s="46" t="n">
        <f aca="false">ROUND(G221*H221,0)</f>
        <v>63760</v>
      </c>
      <c r="O221" s="46" t="n">
        <f aca="false">ROUND(G221*I221,0)</f>
        <v>1691</v>
      </c>
      <c r="P221" s="46" t="n">
        <f aca="false">(N221+O221)</f>
        <v>65451</v>
      </c>
      <c r="Q221" s="45" t="n">
        <f aca="false">ROUND(G221*(H221+(H221*$S$8)),2)</f>
        <v>79343.84</v>
      </c>
      <c r="R221" s="45" t="n">
        <f aca="false">ROUND(G221*(I221+(I221*$S$8)),2)</f>
        <v>2104.76</v>
      </c>
      <c r="S221" s="47" t="n">
        <f aca="false">Q221+R221</f>
        <v>81448.6</v>
      </c>
    </row>
    <row r="222" s="50" customFormat="true" ht="12.8" hidden="false" customHeight="false" outlineLevel="0" collapsed="false">
      <c r="B222" s="61" t="s">
        <v>492</v>
      </c>
      <c r="C222" s="62"/>
      <c r="D222" s="63"/>
      <c r="E222" s="64" t="s">
        <v>493</v>
      </c>
      <c r="F222" s="65"/>
      <c r="G222" s="63"/>
      <c r="H222" s="63"/>
      <c r="I222" s="63"/>
      <c r="J222" s="66"/>
      <c r="K222" s="66" t="n">
        <f aca="false">SUM(K223:K235)</f>
        <v>196472.7481</v>
      </c>
      <c r="L222" s="66" t="n">
        <f aca="false">SUM(L223:L235)</f>
        <v>48920.1544</v>
      </c>
      <c r="M222" s="66" t="n">
        <f aca="false">SUM(M223:M235)</f>
        <v>245392.9025</v>
      </c>
      <c r="N222" s="66"/>
      <c r="O222" s="66"/>
      <c r="P222" s="66"/>
      <c r="Q222" s="66" t="n">
        <f aca="false">SUM(Q223:Q235)</f>
        <v>244492.82</v>
      </c>
      <c r="R222" s="66" t="n">
        <f aca="false">SUM(R223:R235)</f>
        <v>60876.77</v>
      </c>
      <c r="S222" s="67" t="n">
        <f aca="false">SUM(S223:S235)</f>
        <v>305369.59</v>
      </c>
      <c r="V222" s="1"/>
      <c r="W222" s="1"/>
    </row>
    <row r="223" customFormat="false" ht="34.3" hidden="false" customHeight="false" outlineLevel="0" collapsed="false">
      <c r="B223" s="37" t="s">
        <v>494</v>
      </c>
      <c r="C223" s="37" t="s">
        <v>32</v>
      </c>
      <c r="D223" s="38" t="n">
        <v>87630</v>
      </c>
      <c r="E223" s="39" t="s">
        <v>495</v>
      </c>
      <c r="F223" s="40" t="s">
        <v>34</v>
      </c>
      <c r="G223" s="41" t="n">
        <v>766.78</v>
      </c>
      <c r="H223" s="59" t="n">
        <v>28.74</v>
      </c>
      <c r="I223" s="43" t="n">
        <v>13.28</v>
      </c>
      <c r="J223" s="68" t="n">
        <f aca="false">H223+I223</f>
        <v>42.02</v>
      </c>
      <c r="K223" s="45" t="n">
        <f aca="false">G223*H223</f>
        <v>22037.2572</v>
      </c>
      <c r="L223" s="45" t="n">
        <f aca="false">G223*I223</f>
        <v>10182.8384</v>
      </c>
      <c r="M223" s="46" t="n">
        <f aca="false">G223*J223</f>
        <v>32220.0956</v>
      </c>
      <c r="N223" s="46" t="n">
        <f aca="false">ROUND(G223*H223,0)</f>
        <v>22037</v>
      </c>
      <c r="O223" s="46" t="n">
        <f aca="false">ROUND(G223*I223,0)</f>
        <v>10183</v>
      </c>
      <c r="P223" s="46" t="n">
        <f aca="false">(N223+O223)</f>
        <v>32220</v>
      </c>
      <c r="Q223" s="45" t="n">
        <f aca="false">ROUND(G223*(H223+(H223*$S$8)),2)</f>
        <v>27423.4</v>
      </c>
      <c r="R223" s="45" t="n">
        <f aca="false">ROUND(G223*(I223+(I223*$S$8)),2)</f>
        <v>12671.64</v>
      </c>
      <c r="S223" s="47" t="n">
        <f aca="false">Q223+R223</f>
        <v>40095.04</v>
      </c>
    </row>
    <row r="224" customFormat="false" ht="34.3" hidden="false" customHeight="false" outlineLevel="0" collapsed="false">
      <c r="B224" s="37" t="s">
        <v>496</v>
      </c>
      <c r="C224" s="37" t="s">
        <v>32</v>
      </c>
      <c r="D224" s="38" t="n">
        <v>87745</v>
      </c>
      <c r="E224" s="39" t="s">
        <v>497</v>
      </c>
      <c r="F224" s="40" t="s">
        <v>34</v>
      </c>
      <c r="G224" s="41" t="n">
        <v>618.91</v>
      </c>
      <c r="H224" s="59" t="n">
        <v>31.5</v>
      </c>
      <c r="I224" s="43" t="n">
        <v>22.6</v>
      </c>
      <c r="J224" s="68" t="n">
        <f aca="false">H224+I224</f>
        <v>54.1</v>
      </c>
      <c r="K224" s="45" t="n">
        <f aca="false">G224*H224</f>
        <v>19495.665</v>
      </c>
      <c r="L224" s="45" t="n">
        <f aca="false">G224*I224</f>
        <v>13987.366</v>
      </c>
      <c r="M224" s="46" t="n">
        <f aca="false">G224*J224</f>
        <v>33483.031</v>
      </c>
      <c r="N224" s="46" t="n">
        <f aca="false">ROUND(G224*H224,0)</f>
        <v>19496</v>
      </c>
      <c r="O224" s="46" t="n">
        <f aca="false">ROUND(G224*I224,0)</f>
        <v>13987</v>
      </c>
      <c r="P224" s="46" t="n">
        <f aca="false">(N224+O224)</f>
        <v>33483</v>
      </c>
      <c r="Q224" s="45" t="n">
        <f aca="false">ROUND(G224*(H224+(H224*$S$8)),2)</f>
        <v>24260.62</v>
      </c>
      <c r="R224" s="45" t="n">
        <f aca="false">ROUND(G224*(I224+(I224*$S$8)),2)</f>
        <v>17406.03</v>
      </c>
      <c r="S224" s="47" t="n">
        <f aca="false">Q224+R224</f>
        <v>41666.65</v>
      </c>
    </row>
    <row r="225" customFormat="false" ht="42.5" hidden="false" customHeight="false" outlineLevel="0" collapsed="false">
      <c r="B225" s="37" t="s">
        <v>498</v>
      </c>
      <c r="C225" s="37" t="s">
        <v>32</v>
      </c>
      <c r="D225" s="38" t="n">
        <v>104162</v>
      </c>
      <c r="E225" s="39" t="s">
        <v>499</v>
      </c>
      <c r="F225" s="40" t="s">
        <v>34</v>
      </c>
      <c r="G225" s="41" t="n">
        <v>412.53</v>
      </c>
      <c r="H225" s="59" t="n">
        <v>68.3</v>
      </c>
      <c r="I225" s="43" t="n">
        <v>31.34</v>
      </c>
      <c r="J225" s="68" t="n">
        <f aca="false">H225+I225</f>
        <v>99.64</v>
      </c>
      <c r="K225" s="45" t="n">
        <f aca="false">G225*H225</f>
        <v>28175.799</v>
      </c>
      <c r="L225" s="45" t="n">
        <f aca="false">G225*I225</f>
        <v>12928.6902</v>
      </c>
      <c r="M225" s="46" t="n">
        <f aca="false">G225*J225</f>
        <v>41104.4892</v>
      </c>
      <c r="N225" s="46" t="n">
        <f aca="false">ROUND(G225*H225,0)</f>
        <v>28176</v>
      </c>
      <c r="O225" s="46" t="n">
        <f aca="false">ROUND(G225*I225,0)</f>
        <v>12929</v>
      </c>
      <c r="P225" s="46" t="n">
        <f aca="false">(N225+O225)</f>
        <v>41105</v>
      </c>
      <c r="Q225" s="45" t="n">
        <f aca="false">ROUND(G225*(H225+(H225*$S$8)),2)</f>
        <v>35062.27</v>
      </c>
      <c r="R225" s="45" t="n">
        <f aca="false">ROUND(G225*(I225+(I225*$S$8)),2)</f>
        <v>16088.6</v>
      </c>
      <c r="S225" s="47" t="n">
        <f aca="false">Q225+R225</f>
        <v>51150.87</v>
      </c>
    </row>
    <row r="226" customFormat="false" ht="26.1" hidden="false" customHeight="false" outlineLevel="0" collapsed="false">
      <c r="B226" s="37" t="s">
        <v>500</v>
      </c>
      <c r="C226" s="37" t="s">
        <v>32</v>
      </c>
      <c r="D226" s="38" t="n">
        <v>87257</v>
      </c>
      <c r="E226" s="39" t="s">
        <v>501</v>
      </c>
      <c r="F226" s="40" t="s">
        <v>34</v>
      </c>
      <c r="G226" s="41" t="n">
        <v>348</v>
      </c>
      <c r="H226" s="59" t="n">
        <v>70.73</v>
      </c>
      <c r="I226" s="43" t="n">
        <v>8.33</v>
      </c>
      <c r="J226" s="68" t="n">
        <f aca="false">H226+I226</f>
        <v>79.06</v>
      </c>
      <c r="K226" s="45" t="n">
        <f aca="false">G226*H226</f>
        <v>24614.04</v>
      </c>
      <c r="L226" s="45" t="n">
        <f aca="false">G226*I226</f>
        <v>2898.84</v>
      </c>
      <c r="M226" s="46" t="n">
        <f aca="false">G226*J226</f>
        <v>27512.88</v>
      </c>
      <c r="N226" s="46" t="n">
        <f aca="false">ROUND(G226*H226,0)</f>
        <v>24614</v>
      </c>
      <c r="O226" s="46" t="n">
        <f aca="false">ROUND(G226*I226,0)</f>
        <v>2899</v>
      </c>
      <c r="P226" s="46" t="n">
        <f aca="false">(N226+O226)</f>
        <v>27513</v>
      </c>
      <c r="Q226" s="45" t="n">
        <f aca="false">ROUND(G226*(H226+(H226*$S$8)),2)</f>
        <v>30629.98</v>
      </c>
      <c r="R226" s="45" t="n">
        <f aca="false">ROUND(G226*(I226+(I226*$S$8)),2)</f>
        <v>3607.35</v>
      </c>
      <c r="S226" s="47" t="n">
        <f aca="false">Q226+R226</f>
        <v>34237.33</v>
      </c>
    </row>
    <row r="227" customFormat="false" ht="26.1" hidden="false" customHeight="false" outlineLevel="0" collapsed="false">
      <c r="B227" s="37" t="s">
        <v>502</v>
      </c>
      <c r="C227" s="37" t="s">
        <v>32</v>
      </c>
      <c r="D227" s="38" t="n">
        <v>87251</v>
      </c>
      <c r="E227" s="39" t="s">
        <v>503</v>
      </c>
      <c r="F227" s="40" t="s">
        <v>34</v>
      </c>
      <c r="G227" s="41" t="n">
        <v>235.9</v>
      </c>
      <c r="H227" s="59" t="n">
        <v>39.46</v>
      </c>
      <c r="I227" s="43" t="n">
        <v>7.51</v>
      </c>
      <c r="J227" s="68" t="n">
        <f aca="false">H227+I227</f>
        <v>46.97</v>
      </c>
      <c r="K227" s="45" t="n">
        <f aca="false">G227*H227</f>
        <v>9308.614</v>
      </c>
      <c r="L227" s="45" t="n">
        <f aca="false">G227*I227</f>
        <v>1771.609</v>
      </c>
      <c r="M227" s="46" t="n">
        <f aca="false">G227*J227</f>
        <v>11080.223</v>
      </c>
      <c r="N227" s="46" t="n">
        <f aca="false">ROUND(G227*H227,0)</f>
        <v>9309</v>
      </c>
      <c r="O227" s="46" t="n">
        <f aca="false">ROUND(G227*I227,0)</f>
        <v>1772</v>
      </c>
      <c r="P227" s="46" t="n">
        <f aca="false">(N227+O227)</f>
        <v>11081</v>
      </c>
      <c r="Q227" s="45" t="n">
        <f aca="false">ROUND(G227*(H227+(H227*$S$8)),2)</f>
        <v>11583.74</v>
      </c>
      <c r="R227" s="45" t="n">
        <f aca="false">ROUND(G227*(I227+(I227*$S$8)),2)</f>
        <v>2204.61</v>
      </c>
      <c r="S227" s="47" t="n">
        <f aca="false">Q227+R227</f>
        <v>13788.35</v>
      </c>
    </row>
    <row r="228" customFormat="false" ht="17.9" hidden="false" customHeight="false" outlineLevel="0" collapsed="false">
      <c r="B228" s="37" t="s">
        <v>504</v>
      </c>
      <c r="C228" s="37" t="s">
        <v>28</v>
      </c>
      <c r="D228" s="38" t="s">
        <v>505</v>
      </c>
      <c r="E228" s="39" t="s">
        <v>506</v>
      </c>
      <c r="F228" s="40" t="s">
        <v>34</v>
      </c>
      <c r="G228" s="41" t="n">
        <v>398.28</v>
      </c>
      <c r="H228" s="59" t="n">
        <v>18.05</v>
      </c>
      <c r="I228" s="43" t="n">
        <v>0</v>
      </c>
      <c r="J228" s="68" t="n">
        <f aca="false">H228+I228</f>
        <v>18.05</v>
      </c>
      <c r="K228" s="45" t="n">
        <f aca="false">G228*H228</f>
        <v>7188.954</v>
      </c>
      <c r="L228" s="45" t="n">
        <f aca="false">G228*I228</f>
        <v>0</v>
      </c>
      <c r="M228" s="46" t="n">
        <f aca="false">G228*J228</f>
        <v>7188.954</v>
      </c>
      <c r="N228" s="46" t="n">
        <f aca="false">ROUND(G228*H228,0)</f>
        <v>7189</v>
      </c>
      <c r="O228" s="46" t="n">
        <f aca="false">ROUND(G228*I228,0)</f>
        <v>0</v>
      </c>
      <c r="P228" s="46" t="n">
        <f aca="false">(N228+O228)</f>
        <v>7189</v>
      </c>
      <c r="Q228" s="45" t="n">
        <f aca="false">ROUND(G228*(H228+(H228*$S$8)),2)</f>
        <v>8946.01</v>
      </c>
      <c r="R228" s="45" t="n">
        <f aca="false">ROUND(G228*(I228+(I228*$S$8)),2)</f>
        <v>0</v>
      </c>
      <c r="S228" s="47" t="n">
        <f aca="false">Q228+R228</f>
        <v>8946.01</v>
      </c>
    </row>
    <row r="229" customFormat="false" ht="17.9" hidden="false" customHeight="false" outlineLevel="0" collapsed="false">
      <c r="B229" s="37" t="s">
        <v>507</v>
      </c>
      <c r="C229" s="37" t="s">
        <v>28</v>
      </c>
      <c r="D229" s="38" t="s">
        <v>508</v>
      </c>
      <c r="E229" s="39" t="s">
        <v>509</v>
      </c>
      <c r="F229" s="40" t="s">
        <v>34</v>
      </c>
      <c r="G229" s="41" t="n">
        <v>32.9</v>
      </c>
      <c r="H229" s="59" t="n">
        <v>111.38</v>
      </c>
      <c r="I229" s="43" t="n">
        <v>34.79</v>
      </c>
      <c r="J229" s="68" t="n">
        <f aca="false">H229+I229</f>
        <v>146.17</v>
      </c>
      <c r="K229" s="45" t="n">
        <f aca="false">G229*H229</f>
        <v>3664.402</v>
      </c>
      <c r="L229" s="45" t="n">
        <f aca="false">G229*I229</f>
        <v>1144.591</v>
      </c>
      <c r="M229" s="46" t="n">
        <f aca="false">G229*J229</f>
        <v>4808.993</v>
      </c>
      <c r="N229" s="46" t="n">
        <f aca="false">ROUND(G229*H229,0)</f>
        <v>3664</v>
      </c>
      <c r="O229" s="46" t="n">
        <f aca="false">ROUND(G229*I229,0)</f>
        <v>1145</v>
      </c>
      <c r="P229" s="46" t="n">
        <f aca="false">(N229+O229)</f>
        <v>4809</v>
      </c>
      <c r="Q229" s="45" t="n">
        <f aca="false">ROUND(G229*(H229+(H229*$S$8)),2)</f>
        <v>4560.02</v>
      </c>
      <c r="R229" s="45" t="n">
        <f aca="false">ROUND(G229*(I229+(I229*$S$8)),2)</f>
        <v>1424.34</v>
      </c>
      <c r="S229" s="47" t="n">
        <f aca="false">Q229+R229</f>
        <v>5984.36</v>
      </c>
    </row>
    <row r="230" customFormat="false" ht="17.9" hidden="false" customHeight="false" outlineLevel="0" collapsed="false">
      <c r="B230" s="37" t="s">
        <v>510</v>
      </c>
      <c r="C230" s="37" t="s">
        <v>28</v>
      </c>
      <c r="D230" s="38" t="s">
        <v>511</v>
      </c>
      <c r="E230" s="39" t="s">
        <v>512</v>
      </c>
      <c r="F230" s="40" t="s">
        <v>34</v>
      </c>
      <c r="G230" s="41" t="n">
        <v>115.08</v>
      </c>
      <c r="H230" s="59" t="n">
        <v>165.99</v>
      </c>
      <c r="I230" s="43" t="n">
        <v>9.56999999999999</v>
      </c>
      <c r="J230" s="68" t="n">
        <f aca="false">H230+I230</f>
        <v>175.56</v>
      </c>
      <c r="K230" s="45" t="n">
        <f aca="false">G230*H230</f>
        <v>19102.1292</v>
      </c>
      <c r="L230" s="45" t="n">
        <f aca="false">G230*I230</f>
        <v>1101.3156</v>
      </c>
      <c r="M230" s="46" t="n">
        <f aca="false">G230*J230</f>
        <v>20203.4448</v>
      </c>
      <c r="N230" s="46" t="n">
        <f aca="false">ROUND(G230*H230,0)</f>
        <v>19102</v>
      </c>
      <c r="O230" s="46" t="n">
        <f aca="false">ROUND(G230*I230,0)</f>
        <v>1101</v>
      </c>
      <c r="P230" s="46" t="n">
        <f aca="false">(N230+O230)</f>
        <v>20203</v>
      </c>
      <c r="Q230" s="45" t="n">
        <f aca="false">ROUND(G230*(H230+(H230*$S$8)),2)</f>
        <v>23770.9</v>
      </c>
      <c r="R230" s="45" t="n">
        <f aca="false">ROUND(G230*(I230+(I230*$S$8)),2)</f>
        <v>1370.49</v>
      </c>
      <c r="S230" s="47" t="n">
        <f aca="false">Q230+R230</f>
        <v>25141.39</v>
      </c>
    </row>
    <row r="231" customFormat="false" ht="17.9" hidden="false" customHeight="false" outlineLevel="0" collapsed="false">
      <c r="B231" s="37" t="s">
        <v>513</v>
      </c>
      <c r="C231" s="37" t="s">
        <v>28</v>
      </c>
      <c r="D231" s="38" t="s">
        <v>514</v>
      </c>
      <c r="E231" s="39" t="s">
        <v>515</v>
      </c>
      <c r="F231" s="40" t="s">
        <v>34</v>
      </c>
      <c r="G231" s="41" t="n">
        <v>30.19</v>
      </c>
      <c r="H231" s="59" t="n">
        <v>165.99</v>
      </c>
      <c r="I231" s="43" t="n">
        <v>9.56999999999999</v>
      </c>
      <c r="J231" s="68" t="n">
        <f aca="false">H231+I231</f>
        <v>175.56</v>
      </c>
      <c r="K231" s="45" t="n">
        <f aca="false">G231*H231</f>
        <v>5011.2381</v>
      </c>
      <c r="L231" s="45" t="n">
        <f aca="false">G231*I231</f>
        <v>288.9183</v>
      </c>
      <c r="M231" s="46" t="n">
        <f aca="false">G231*J231</f>
        <v>5300.1564</v>
      </c>
      <c r="N231" s="46" t="n">
        <f aca="false">ROUND(G231*H231,0)</f>
        <v>5011</v>
      </c>
      <c r="O231" s="46" t="n">
        <f aca="false">ROUND(G231*I231,0)</f>
        <v>289</v>
      </c>
      <c r="P231" s="46" t="n">
        <f aca="false">(N231+O231)</f>
        <v>5300</v>
      </c>
      <c r="Q231" s="45" t="n">
        <f aca="false">ROUND(G231*(H231+(H231*$S$8)),2)</f>
        <v>6236.04</v>
      </c>
      <c r="R231" s="45" t="n">
        <f aca="false">ROUND(G231*(I231+(I231*$S$8)),2)</f>
        <v>359.53</v>
      </c>
      <c r="S231" s="47" t="n">
        <f aca="false">Q231+R231</f>
        <v>6595.57</v>
      </c>
    </row>
    <row r="232" customFormat="false" ht="17.9" hidden="false" customHeight="false" outlineLevel="0" collapsed="false">
      <c r="B232" s="37" t="s">
        <v>516</v>
      </c>
      <c r="C232" s="37" t="s">
        <v>28</v>
      </c>
      <c r="D232" s="38" t="s">
        <v>517</v>
      </c>
      <c r="E232" s="39" t="s">
        <v>515</v>
      </c>
      <c r="F232" s="40" t="s">
        <v>34</v>
      </c>
      <c r="G232" s="41" t="n">
        <v>220.11</v>
      </c>
      <c r="H232" s="59" t="n">
        <v>165.99</v>
      </c>
      <c r="I232" s="43" t="n">
        <v>9.56999999999999</v>
      </c>
      <c r="J232" s="68" t="n">
        <f aca="false">H232+I232</f>
        <v>175.56</v>
      </c>
      <c r="K232" s="45" t="n">
        <f aca="false">G232*H232</f>
        <v>36536.0589</v>
      </c>
      <c r="L232" s="45" t="n">
        <f aca="false">G232*I232</f>
        <v>2106.4527</v>
      </c>
      <c r="M232" s="46" t="n">
        <f aca="false">G232*J232</f>
        <v>38642.5116</v>
      </c>
      <c r="N232" s="46" t="n">
        <f aca="false">ROUND(G232*H232,0)</f>
        <v>36536</v>
      </c>
      <c r="O232" s="46" t="n">
        <f aca="false">ROUND(G232*I232,0)</f>
        <v>2106</v>
      </c>
      <c r="P232" s="46" t="n">
        <f aca="false">(N232+O232)</f>
        <v>38642</v>
      </c>
      <c r="Q232" s="45" t="n">
        <f aca="false">ROUND(G232*(H232+(H232*$S$8)),2)</f>
        <v>45465.87</v>
      </c>
      <c r="R232" s="45" t="n">
        <f aca="false">ROUND(G232*(I232+(I232*$S$8)),2)</f>
        <v>2621.29</v>
      </c>
      <c r="S232" s="47" t="n">
        <f aca="false">Q232+R232</f>
        <v>48087.16</v>
      </c>
    </row>
    <row r="233" customFormat="false" ht="17.9" hidden="false" customHeight="false" outlineLevel="0" collapsed="false">
      <c r="B233" s="37" t="s">
        <v>518</v>
      </c>
      <c r="C233" s="37" t="s">
        <v>32</v>
      </c>
      <c r="D233" s="38" t="n">
        <v>88650</v>
      </c>
      <c r="E233" s="39" t="s">
        <v>519</v>
      </c>
      <c r="F233" s="40" t="s">
        <v>55</v>
      </c>
      <c r="G233" s="41" t="n">
        <v>74.13</v>
      </c>
      <c r="H233" s="59" t="n">
        <v>12.22</v>
      </c>
      <c r="I233" s="43" t="n">
        <v>2.37</v>
      </c>
      <c r="J233" s="68" t="n">
        <f aca="false">H233+I233</f>
        <v>14.59</v>
      </c>
      <c r="K233" s="45" t="n">
        <f aca="false">G233*H233</f>
        <v>905.8686</v>
      </c>
      <c r="L233" s="45" t="n">
        <f aca="false">G233*I233</f>
        <v>175.6881</v>
      </c>
      <c r="M233" s="46" t="n">
        <f aca="false">G233*J233</f>
        <v>1081.5567</v>
      </c>
      <c r="N233" s="46" t="n">
        <f aca="false">ROUND(G233*H233,0)</f>
        <v>906</v>
      </c>
      <c r="O233" s="46" t="n">
        <f aca="false">ROUND(G233*I233,0)</f>
        <v>176</v>
      </c>
      <c r="P233" s="46" t="n">
        <f aca="false">(N233+O233)</f>
        <v>1082</v>
      </c>
      <c r="Q233" s="45" t="n">
        <f aca="false">ROUND(G233*(H233+(H233*$S$8)),2)</f>
        <v>1127.27</v>
      </c>
      <c r="R233" s="45" t="n">
        <f aca="false">ROUND(G233*(I233+(I233*$S$8)),2)</f>
        <v>218.63</v>
      </c>
      <c r="S233" s="47" t="n">
        <f aca="false">Q233+R233</f>
        <v>1345.9</v>
      </c>
    </row>
    <row r="234" customFormat="false" ht="12.8" hidden="false" customHeight="false" outlineLevel="0" collapsed="false">
      <c r="B234" s="37" t="s">
        <v>520</v>
      </c>
      <c r="C234" s="37" t="s">
        <v>32</v>
      </c>
      <c r="D234" s="38" t="n">
        <v>98688</v>
      </c>
      <c r="E234" s="39" t="s">
        <v>521</v>
      </c>
      <c r="F234" s="40" t="s">
        <v>55</v>
      </c>
      <c r="G234" s="41" t="n">
        <v>199.86</v>
      </c>
      <c r="H234" s="59" t="n">
        <v>53.8</v>
      </c>
      <c r="I234" s="43" t="n">
        <v>3.04</v>
      </c>
      <c r="J234" s="68" t="n">
        <f aca="false">H234+I234</f>
        <v>56.84</v>
      </c>
      <c r="K234" s="45" t="n">
        <f aca="false">G234*H234</f>
        <v>10752.468</v>
      </c>
      <c r="L234" s="45" t="n">
        <f aca="false">G234*I234</f>
        <v>607.5744</v>
      </c>
      <c r="M234" s="46" t="n">
        <f aca="false">G234*J234</f>
        <v>11360.0424</v>
      </c>
      <c r="N234" s="46" t="n">
        <f aca="false">ROUND(G234*H234,0)</f>
        <v>10752</v>
      </c>
      <c r="O234" s="46" t="n">
        <f aca="false">ROUND(G234*I234,0)</f>
        <v>608</v>
      </c>
      <c r="P234" s="46" t="n">
        <f aca="false">(N234+O234)</f>
        <v>11360</v>
      </c>
      <c r="Q234" s="45" t="n">
        <f aca="false">ROUND(G234*(H234+(H234*$S$8)),2)</f>
        <v>13380.49</v>
      </c>
      <c r="R234" s="45" t="n">
        <f aca="false">ROUND(G234*(I234+(I234*$S$8)),2)</f>
        <v>756.07</v>
      </c>
      <c r="S234" s="47" t="n">
        <f aca="false">Q234+R234</f>
        <v>14136.56</v>
      </c>
    </row>
    <row r="235" customFormat="false" ht="17.9" hidden="false" customHeight="false" outlineLevel="0" collapsed="false">
      <c r="B235" s="37" t="s">
        <v>522</v>
      </c>
      <c r="C235" s="37" t="s">
        <v>32</v>
      </c>
      <c r="D235" s="38" t="n">
        <v>98689</v>
      </c>
      <c r="E235" s="39" t="s">
        <v>523</v>
      </c>
      <c r="F235" s="40" t="s">
        <v>55</v>
      </c>
      <c r="G235" s="41" t="n">
        <v>107.69</v>
      </c>
      <c r="H235" s="59" t="n">
        <v>89.89</v>
      </c>
      <c r="I235" s="43" t="n">
        <v>16.03</v>
      </c>
      <c r="J235" s="68" t="n">
        <f aca="false">H235+I235</f>
        <v>105.92</v>
      </c>
      <c r="K235" s="45" t="n">
        <f aca="false">G235*H235</f>
        <v>9680.2541</v>
      </c>
      <c r="L235" s="45" t="n">
        <f aca="false">G235*I235</f>
        <v>1726.2707</v>
      </c>
      <c r="M235" s="46" t="n">
        <f aca="false">G235*J235</f>
        <v>11406.5248</v>
      </c>
      <c r="N235" s="46" t="n">
        <f aca="false">ROUND(G235*H235,0)</f>
        <v>9680</v>
      </c>
      <c r="O235" s="46" t="n">
        <f aca="false">ROUND(G235*I235,0)</f>
        <v>1726</v>
      </c>
      <c r="P235" s="46" t="n">
        <f aca="false">(N235+O235)</f>
        <v>11406</v>
      </c>
      <c r="Q235" s="45" t="n">
        <f aca="false">ROUND(G235*(H235+(H235*$S$8)),2)</f>
        <v>12046.21</v>
      </c>
      <c r="R235" s="45" t="n">
        <f aca="false">ROUND(G235*(I235+(I235*$S$8)),2)</f>
        <v>2148.19</v>
      </c>
      <c r="S235" s="47" t="n">
        <f aca="false">Q235+R235</f>
        <v>14194.4</v>
      </c>
    </row>
    <row r="236" s="50" customFormat="true" ht="12.8" hidden="false" customHeight="false" outlineLevel="0" collapsed="false">
      <c r="B236" s="61" t="s">
        <v>524</v>
      </c>
      <c r="C236" s="62"/>
      <c r="D236" s="63"/>
      <c r="E236" s="64" t="s">
        <v>525</v>
      </c>
      <c r="F236" s="65"/>
      <c r="G236" s="63"/>
      <c r="H236" s="63"/>
      <c r="I236" s="63"/>
      <c r="J236" s="66"/>
      <c r="K236" s="66" t="n">
        <f aca="false">SUM(K237:K244)</f>
        <v>76918.5766</v>
      </c>
      <c r="L236" s="66" t="n">
        <f aca="false">SUM(L237:L244)</f>
        <v>13697.0206</v>
      </c>
      <c r="M236" s="66" t="n">
        <f aca="false">SUM(M237:M244)</f>
        <v>90615.5972</v>
      </c>
      <c r="N236" s="66"/>
      <c r="O236" s="66"/>
      <c r="P236" s="66"/>
      <c r="Q236" s="66" t="n">
        <f aca="false">SUM(Q237:Q244)</f>
        <v>95718.33</v>
      </c>
      <c r="R236" s="66" t="n">
        <f aca="false">SUM(R237:R244)</f>
        <v>17044.73</v>
      </c>
      <c r="S236" s="67" t="n">
        <f aca="false">SUM(S237:S244)</f>
        <v>112763.06</v>
      </c>
      <c r="V236" s="1"/>
      <c r="W236" s="1"/>
    </row>
    <row r="237" customFormat="false" ht="17.9" hidden="false" customHeight="false" outlineLevel="0" collapsed="false">
      <c r="B237" s="37" t="s">
        <v>526</v>
      </c>
      <c r="C237" s="37" t="s">
        <v>32</v>
      </c>
      <c r="D237" s="38" t="n">
        <v>92400</v>
      </c>
      <c r="E237" s="39" t="s">
        <v>527</v>
      </c>
      <c r="F237" s="40" t="s">
        <v>34</v>
      </c>
      <c r="G237" s="41" t="n">
        <v>84</v>
      </c>
      <c r="H237" s="59" t="n">
        <v>82.14</v>
      </c>
      <c r="I237" s="43" t="n">
        <v>11.22</v>
      </c>
      <c r="J237" s="68" t="n">
        <f aca="false">H237+I237</f>
        <v>93.36</v>
      </c>
      <c r="K237" s="45" t="n">
        <f aca="false">G237*H237</f>
        <v>6899.76</v>
      </c>
      <c r="L237" s="45" t="n">
        <f aca="false">G237*I237</f>
        <v>942.48</v>
      </c>
      <c r="M237" s="46" t="n">
        <f aca="false">G237*J237</f>
        <v>7842.24</v>
      </c>
      <c r="N237" s="46" t="n">
        <f aca="false">ROUND(G237*H237,0)</f>
        <v>6900</v>
      </c>
      <c r="O237" s="46" t="n">
        <f aca="false">ROUND(G237*I237,0)</f>
        <v>942</v>
      </c>
      <c r="P237" s="46" t="n">
        <f aca="false">(N237+O237)</f>
        <v>7842</v>
      </c>
      <c r="Q237" s="45" t="n">
        <f aca="false">ROUND(G237*(H237+(H237*$S$8)),2)</f>
        <v>8586.14</v>
      </c>
      <c r="R237" s="45" t="n">
        <f aca="false">ROUND(G237*(I237+(I237*$S$8)),2)</f>
        <v>1172.83</v>
      </c>
      <c r="S237" s="47" t="n">
        <f aca="false">Q237+R237</f>
        <v>9758.97</v>
      </c>
    </row>
    <row r="238" customFormat="false" ht="17.9" hidden="false" customHeight="false" outlineLevel="0" collapsed="false">
      <c r="B238" s="37" t="s">
        <v>528</v>
      </c>
      <c r="C238" s="37" t="s">
        <v>28</v>
      </c>
      <c r="D238" s="38" t="s">
        <v>529</v>
      </c>
      <c r="E238" s="39" t="s">
        <v>530</v>
      </c>
      <c r="F238" s="40" t="s">
        <v>55</v>
      </c>
      <c r="G238" s="41" t="n">
        <v>21</v>
      </c>
      <c r="H238" s="59" t="n">
        <v>128.3</v>
      </c>
      <c r="I238" s="43" t="n">
        <v>12.89</v>
      </c>
      <c r="J238" s="68" t="n">
        <f aca="false">H238+I238</f>
        <v>141.19</v>
      </c>
      <c r="K238" s="45" t="n">
        <f aca="false">G238*H238</f>
        <v>2694.3</v>
      </c>
      <c r="L238" s="45" t="n">
        <f aca="false">G238*I238</f>
        <v>270.69</v>
      </c>
      <c r="M238" s="46" t="n">
        <f aca="false">G238*J238</f>
        <v>2964.99</v>
      </c>
      <c r="N238" s="46" t="n">
        <f aca="false">ROUND(G238*H238,0)</f>
        <v>2694</v>
      </c>
      <c r="O238" s="46" t="n">
        <f aca="false">ROUND(G238*I238,0)</f>
        <v>271</v>
      </c>
      <c r="P238" s="46" t="n">
        <f aca="false">(N238+O238)</f>
        <v>2965</v>
      </c>
      <c r="Q238" s="45" t="n">
        <f aca="false">ROUND(G238*(H238+(H238*$S$8)),2)</f>
        <v>3352.82</v>
      </c>
      <c r="R238" s="45" t="n">
        <f aca="false">ROUND(G238*(I238+(I238*$S$8)),2)</f>
        <v>336.85</v>
      </c>
      <c r="S238" s="47" t="n">
        <f aca="false">Q238+R238</f>
        <v>3689.67</v>
      </c>
    </row>
    <row r="239" customFormat="false" ht="17.9" hidden="false" customHeight="false" outlineLevel="0" collapsed="false">
      <c r="B239" s="37" t="s">
        <v>531</v>
      </c>
      <c r="C239" s="37" t="s">
        <v>28</v>
      </c>
      <c r="D239" s="38" t="s">
        <v>532</v>
      </c>
      <c r="E239" s="39" t="s">
        <v>533</v>
      </c>
      <c r="F239" s="40" t="s">
        <v>55</v>
      </c>
      <c r="G239" s="41" t="n">
        <v>38.76</v>
      </c>
      <c r="H239" s="59" t="n">
        <v>128.3</v>
      </c>
      <c r="I239" s="43" t="n">
        <v>12.89</v>
      </c>
      <c r="J239" s="68" t="n">
        <f aca="false">H239+I239</f>
        <v>141.19</v>
      </c>
      <c r="K239" s="45" t="n">
        <f aca="false">G239*H239</f>
        <v>4972.908</v>
      </c>
      <c r="L239" s="45" t="n">
        <f aca="false">G239*I239</f>
        <v>499.616399999999</v>
      </c>
      <c r="M239" s="46" t="n">
        <f aca="false">G239*J239</f>
        <v>5472.5244</v>
      </c>
      <c r="N239" s="46" t="n">
        <f aca="false">ROUND(G239*H239,0)</f>
        <v>4973</v>
      </c>
      <c r="O239" s="46" t="n">
        <f aca="false">ROUND(G239*I239,0)</f>
        <v>500</v>
      </c>
      <c r="P239" s="46" t="n">
        <f aca="false">(N239+O239)</f>
        <v>5473</v>
      </c>
      <c r="Q239" s="45" t="n">
        <f aca="false">ROUND(G239*(H239+(H239*$S$8)),2)</f>
        <v>6188.34</v>
      </c>
      <c r="R239" s="45" t="n">
        <f aca="false">ROUND(G239*(I239+(I239*$S$8)),2)</f>
        <v>621.73</v>
      </c>
      <c r="S239" s="47" t="n">
        <f aca="false">Q239+R239</f>
        <v>6810.07</v>
      </c>
    </row>
    <row r="240" customFormat="false" ht="17.9" hidden="false" customHeight="false" outlineLevel="0" collapsed="false">
      <c r="B240" s="37" t="s">
        <v>534</v>
      </c>
      <c r="C240" s="37" t="s">
        <v>28</v>
      </c>
      <c r="D240" s="38" t="s">
        <v>535</v>
      </c>
      <c r="E240" s="39" t="s">
        <v>536</v>
      </c>
      <c r="F240" s="40" t="s">
        <v>34</v>
      </c>
      <c r="G240" s="41" t="n">
        <v>3.44</v>
      </c>
      <c r="H240" s="59" t="n">
        <v>124.88</v>
      </c>
      <c r="I240" s="43" t="n">
        <v>69.74</v>
      </c>
      <c r="J240" s="68" t="n">
        <f aca="false">H240+I240</f>
        <v>194.62</v>
      </c>
      <c r="K240" s="45" t="n">
        <f aca="false">G240*H240</f>
        <v>429.5872</v>
      </c>
      <c r="L240" s="45" t="n">
        <f aca="false">G240*I240</f>
        <v>239.9056</v>
      </c>
      <c r="M240" s="46" t="n">
        <f aca="false">G240*J240</f>
        <v>669.4928</v>
      </c>
      <c r="N240" s="46" t="n">
        <f aca="false">ROUND(G240*H240,0)</f>
        <v>430</v>
      </c>
      <c r="O240" s="46" t="n">
        <f aca="false">ROUND(G240*I240,0)</f>
        <v>240</v>
      </c>
      <c r="P240" s="46" t="n">
        <f aca="false">(N240+O240)</f>
        <v>670</v>
      </c>
      <c r="Q240" s="45" t="n">
        <f aca="false">ROUND(G240*(H240+(H240*$S$8)),2)</f>
        <v>534.58</v>
      </c>
      <c r="R240" s="45" t="n">
        <f aca="false">ROUND(G240*(I240+(I240*$S$8)),2)</f>
        <v>298.54</v>
      </c>
      <c r="S240" s="47" t="n">
        <f aca="false">Q240+R240</f>
        <v>833.12</v>
      </c>
    </row>
    <row r="241" customFormat="false" ht="12.8" hidden="false" customHeight="false" outlineLevel="0" collapsed="false">
      <c r="B241" s="37" t="s">
        <v>537</v>
      </c>
      <c r="C241" s="37" t="s">
        <v>28</v>
      </c>
      <c r="D241" s="38" t="s">
        <v>538</v>
      </c>
      <c r="E241" s="39" t="s">
        <v>539</v>
      </c>
      <c r="F241" s="40" t="s">
        <v>46</v>
      </c>
      <c r="G241" s="41" t="n">
        <v>26.04</v>
      </c>
      <c r="H241" s="59" t="n">
        <v>1815.25</v>
      </c>
      <c r="I241" s="43" t="n">
        <v>358.32</v>
      </c>
      <c r="J241" s="68" t="n">
        <f aca="false">H241+I241</f>
        <v>2173.57</v>
      </c>
      <c r="K241" s="45" t="n">
        <f aca="false">G241*H241</f>
        <v>47269.11</v>
      </c>
      <c r="L241" s="45" t="n">
        <f aca="false">G241*I241</f>
        <v>9330.6528</v>
      </c>
      <c r="M241" s="46" t="n">
        <f aca="false">G241*J241</f>
        <v>56599.7628</v>
      </c>
      <c r="N241" s="46" t="n">
        <f aca="false">ROUND(G241*H241,0)</f>
        <v>47269</v>
      </c>
      <c r="O241" s="46" t="n">
        <f aca="false">ROUND(G241*I241,0)</f>
        <v>9331</v>
      </c>
      <c r="P241" s="46" t="n">
        <f aca="false">(N241+O241)</f>
        <v>56600</v>
      </c>
      <c r="Q241" s="45" t="n">
        <f aca="false">ROUND(G241*(H241+(H241*$S$8)),2)</f>
        <v>58822.2</v>
      </c>
      <c r="R241" s="45" t="n">
        <f aca="false">ROUND(G241*(I241+(I241*$S$8)),2)</f>
        <v>11611.17</v>
      </c>
      <c r="S241" s="47" t="n">
        <f aca="false">Q241+R241</f>
        <v>70433.37</v>
      </c>
    </row>
    <row r="242" customFormat="false" ht="12.8" hidden="false" customHeight="false" outlineLevel="0" collapsed="false">
      <c r="B242" s="37" t="s">
        <v>540</v>
      </c>
      <c r="C242" s="37" t="s">
        <v>32</v>
      </c>
      <c r="D242" s="38" t="n">
        <v>98504</v>
      </c>
      <c r="E242" s="39" t="s">
        <v>541</v>
      </c>
      <c r="F242" s="40" t="s">
        <v>34</v>
      </c>
      <c r="G242" s="41" t="n">
        <v>726.76</v>
      </c>
      <c r="H242" s="59" t="n">
        <v>19.65</v>
      </c>
      <c r="I242" s="43" t="n">
        <v>3.29</v>
      </c>
      <c r="J242" s="68" t="n">
        <f aca="false">H242+I242</f>
        <v>22.94</v>
      </c>
      <c r="K242" s="45" t="n">
        <f aca="false">G242*H242</f>
        <v>14280.834</v>
      </c>
      <c r="L242" s="45" t="n">
        <f aca="false">G242*I242</f>
        <v>2391.0404</v>
      </c>
      <c r="M242" s="46" t="n">
        <f aca="false">G242*J242</f>
        <v>16671.8744</v>
      </c>
      <c r="N242" s="46" t="n">
        <f aca="false">ROUND(G242*H242,0)</f>
        <v>14281</v>
      </c>
      <c r="O242" s="46" t="n">
        <f aca="false">ROUND(G242*I242,0)</f>
        <v>2391</v>
      </c>
      <c r="P242" s="46" t="n">
        <f aca="false">(N242+O242)</f>
        <v>16672</v>
      </c>
      <c r="Q242" s="45" t="n">
        <f aca="false">ROUND(G242*(H242+(H242*$S$8)),2)</f>
        <v>17771.23</v>
      </c>
      <c r="R242" s="45" t="n">
        <f aca="false">ROUND(G242*(I242+(I242*$S$8)),2)</f>
        <v>2975.44</v>
      </c>
      <c r="S242" s="47" t="n">
        <f aca="false">Q242+R242</f>
        <v>20746.67</v>
      </c>
    </row>
    <row r="243" customFormat="false" ht="12.8" hidden="false" customHeight="false" outlineLevel="0" collapsed="false">
      <c r="B243" s="37" t="s">
        <v>542</v>
      </c>
      <c r="C243" s="37" t="s">
        <v>28</v>
      </c>
      <c r="D243" s="38" t="s">
        <v>543</v>
      </c>
      <c r="E243" s="39" t="s">
        <v>544</v>
      </c>
      <c r="F243" s="40" t="s">
        <v>55</v>
      </c>
      <c r="G243" s="41" t="n">
        <v>6.88</v>
      </c>
      <c r="H243" s="59" t="n">
        <v>14.48</v>
      </c>
      <c r="I243" s="43" t="n">
        <v>1.33</v>
      </c>
      <c r="J243" s="68" t="n">
        <f aca="false">H243+I243</f>
        <v>15.81</v>
      </c>
      <c r="K243" s="45" t="n">
        <f aca="false">G243*H243</f>
        <v>99.6224</v>
      </c>
      <c r="L243" s="45" t="n">
        <f aca="false">G243*I243</f>
        <v>9.1504</v>
      </c>
      <c r="M243" s="46" t="n">
        <f aca="false">G243*J243</f>
        <v>108.7728</v>
      </c>
      <c r="N243" s="46" t="n">
        <f aca="false">ROUND(G243*H243,0)</f>
        <v>100</v>
      </c>
      <c r="O243" s="46" t="n">
        <f aca="false">ROUND(G243*I243,0)</f>
        <v>9</v>
      </c>
      <c r="P243" s="46" t="n">
        <f aca="false">(N243+O243)</f>
        <v>109</v>
      </c>
      <c r="Q243" s="45" t="n">
        <f aca="false">ROUND(G243*(H243+(H243*$S$8)),2)</f>
        <v>123.97</v>
      </c>
      <c r="R243" s="45" t="n">
        <f aca="false">ROUND(G243*(I243+(I243*$S$8)),2)</f>
        <v>11.39</v>
      </c>
      <c r="S243" s="47" t="n">
        <f aca="false">Q243+R243</f>
        <v>135.36</v>
      </c>
    </row>
    <row r="244" customFormat="false" ht="17.9" hidden="false" customHeight="false" outlineLevel="0" collapsed="false">
      <c r="B244" s="37" t="s">
        <v>545</v>
      </c>
      <c r="C244" s="37" t="s">
        <v>32</v>
      </c>
      <c r="D244" s="38" t="n">
        <v>97097</v>
      </c>
      <c r="E244" s="39" t="s">
        <v>205</v>
      </c>
      <c r="F244" s="40" t="s">
        <v>34</v>
      </c>
      <c r="G244" s="41" t="n">
        <v>7.25</v>
      </c>
      <c r="H244" s="59" t="n">
        <v>37.58</v>
      </c>
      <c r="I244" s="43" t="n">
        <v>1.86</v>
      </c>
      <c r="J244" s="68" t="n">
        <f aca="false">H244+I244</f>
        <v>39.44</v>
      </c>
      <c r="K244" s="45" t="n">
        <f aca="false">G244*H244</f>
        <v>272.455</v>
      </c>
      <c r="L244" s="45" t="n">
        <f aca="false">G244*I244</f>
        <v>13.485</v>
      </c>
      <c r="M244" s="46" t="n">
        <f aca="false">G244*J244</f>
        <v>285.94</v>
      </c>
      <c r="N244" s="46" t="n">
        <f aca="false">ROUND(G244*H244,0)</f>
        <v>272</v>
      </c>
      <c r="O244" s="46" t="n">
        <f aca="false">ROUND(G244*I244,0)</f>
        <v>13</v>
      </c>
      <c r="P244" s="46" t="n">
        <f aca="false">(N244+O244)</f>
        <v>285</v>
      </c>
      <c r="Q244" s="45" t="n">
        <f aca="false">ROUND(G244*(H244+(H244*$S$8)),2)</f>
        <v>339.05</v>
      </c>
      <c r="R244" s="45" t="n">
        <f aca="false">ROUND(G244*(I244+(I244*$S$8)),2)</f>
        <v>16.78</v>
      </c>
      <c r="S244" s="47" t="n">
        <f aca="false">Q244+R244</f>
        <v>355.83</v>
      </c>
    </row>
    <row r="245" s="50" customFormat="true" ht="12.8" hidden="false" customHeight="false" outlineLevel="0" collapsed="false">
      <c r="B245" s="61" t="s">
        <v>546</v>
      </c>
      <c r="C245" s="61" t="s">
        <v>547</v>
      </c>
      <c r="D245" s="61"/>
      <c r="E245" s="61"/>
      <c r="F245" s="85"/>
      <c r="G245" s="86"/>
      <c r="H245" s="87"/>
      <c r="I245" s="87"/>
      <c r="J245" s="66"/>
      <c r="K245" s="66" t="n">
        <f aca="false">SUM(K246:K248)</f>
        <v>37239.4997</v>
      </c>
      <c r="L245" s="66" t="n">
        <f aca="false">SUM(L246:L248)</f>
        <v>12695.2371</v>
      </c>
      <c r="M245" s="66" t="n">
        <f aca="false">SUM(M246:M248)</f>
        <v>49934.7368</v>
      </c>
      <c r="N245" s="66"/>
      <c r="O245" s="66"/>
      <c r="P245" s="66"/>
      <c r="Q245" s="66" t="n">
        <f aca="false">SUM(Q246:Q248)</f>
        <v>46341.24</v>
      </c>
      <c r="R245" s="66" t="n">
        <f aca="false">SUM(R246:R248)</f>
        <v>15798.1</v>
      </c>
      <c r="S245" s="67" t="n">
        <f aca="false">SUM(S246:S248)</f>
        <v>62139.34</v>
      </c>
      <c r="V245" s="1"/>
      <c r="W245" s="1"/>
    </row>
    <row r="246" customFormat="false" ht="26.1" hidden="false" customHeight="false" outlineLevel="0" collapsed="false">
      <c r="B246" s="37" t="s">
        <v>548</v>
      </c>
      <c r="C246" s="37" t="s">
        <v>32</v>
      </c>
      <c r="D246" s="38" t="n">
        <v>97083</v>
      </c>
      <c r="E246" s="39" t="s">
        <v>193</v>
      </c>
      <c r="F246" s="40" t="s">
        <v>34</v>
      </c>
      <c r="G246" s="41" t="n">
        <v>591.02</v>
      </c>
      <c r="H246" s="59" t="n">
        <v>0.88</v>
      </c>
      <c r="I246" s="43" t="n">
        <v>2.5</v>
      </c>
      <c r="J246" s="68" t="n">
        <f aca="false">H246+I246</f>
        <v>3.38</v>
      </c>
      <c r="K246" s="45" t="n">
        <f aca="false">G246*H246</f>
        <v>520.0976</v>
      </c>
      <c r="L246" s="45" t="n">
        <f aca="false">G246*I246</f>
        <v>1477.55</v>
      </c>
      <c r="M246" s="46" t="n">
        <f aca="false">G246*J246</f>
        <v>1997.6476</v>
      </c>
      <c r="N246" s="46" t="n">
        <f aca="false">ROUND(G246*H246,0)</f>
        <v>520</v>
      </c>
      <c r="O246" s="46" t="n">
        <f aca="false">ROUND(G246*I246,0)</f>
        <v>1478</v>
      </c>
      <c r="P246" s="46" t="n">
        <f aca="false">(N246+O246)</f>
        <v>1998</v>
      </c>
      <c r="Q246" s="45" t="n">
        <f aca="false">ROUND(G246*(H246+(H246*$S$8)),2)</f>
        <v>647.22</v>
      </c>
      <c r="R246" s="45" t="n">
        <f aca="false">ROUND(G246*(I246+(I246*$S$8)),2)</f>
        <v>1838.68</v>
      </c>
      <c r="S246" s="47" t="n">
        <f aca="false">Q246+R246</f>
        <v>2485.9</v>
      </c>
    </row>
    <row r="247" customFormat="false" ht="26.1" hidden="false" customHeight="false" outlineLevel="0" collapsed="false">
      <c r="B247" s="37" t="s">
        <v>549</v>
      </c>
      <c r="C247" s="37" t="s">
        <v>32</v>
      </c>
      <c r="D247" s="38" t="n">
        <v>96624</v>
      </c>
      <c r="E247" s="39" t="s">
        <v>195</v>
      </c>
      <c r="F247" s="40" t="s">
        <v>46</v>
      </c>
      <c r="G247" s="41" t="n">
        <v>51.53</v>
      </c>
      <c r="H247" s="59" t="n">
        <v>101.31</v>
      </c>
      <c r="I247" s="43" t="n">
        <v>44.06</v>
      </c>
      <c r="J247" s="68" t="n">
        <f aca="false">H247+I247</f>
        <v>145.37</v>
      </c>
      <c r="K247" s="45" t="n">
        <f aca="false">G247*H247</f>
        <v>5220.5043</v>
      </c>
      <c r="L247" s="45" t="n">
        <f aca="false">G247*I247</f>
        <v>2270.4118</v>
      </c>
      <c r="M247" s="46" t="n">
        <f aca="false">G247*J247</f>
        <v>7490.9161</v>
      </c>
      <c r="N247" s="46" t="n">
        <f aca="false">ROUND(G247*H247,0)</f>
        <v>5221</v>
      </c>
      <c r="O247" s="46" t="n">
        <f aca="false">ROUND(G247*I247,0)</f>
        <v>2270</v>
      </c>
      <c r="P247" s="46" t="n">
        <f aca="false">(N247+O247)</f>
        <v>7491</v>
      </c>
      <c r="Q247" s="45" t="n">
        <f aca="false">ROUND(G247*(H247+(H247*$S$8)),2)</f>
        <v>6496.45</v>
      </c>
      <c r="R247" s="45" t="n">
        <f aca="false">ROUND(G247*(I247+(I247*$S$8)),2)</f>
        <v>2825.33</v>
      </c>
      <c r="S247" s="47" t="n">
        <f aca="false">Q247+R247</f>
        <v>9321.78</v>
      </c>
    </row>
    <row r="248" customFormat="false" ht="26.1" hidden="false" customHeight="false" outlineLevel="0" collapsed="false">
      <c r="B248" s="37" t="s">
        <v>550</v>
      </c>
      <c r="C248" s="37" t="s">
        <v>32</v>
      </c>
      <c r="D248" s="38" t="n">
        <v>94994</v>
      </c>
      <c r="E248" s="39" t="s">
        <v>551</v>
      </c>
      <c r="F248" s="40" t="s">
        <v>34</v>
      </c>
      <c r="G248" s="41" t="n">
        <v>431.61</v>
      </c>
      <c r="H248" s="59" t="n">
        <v>72.98</v>
      </c>
      <c r="I248" s="43" t="n">
        <v>20.73</v>
      </c>
      <c r="J248" s="68" t="n">
        <f aca="false">H248+I248</f>
        <v>93.71</v>
      </c>
      <c r="K248" s="45" t="n">
        <f aca="false">G248*H248</f>
        <v>31498.8978</v>
      </c>
      <c r="L248" s="45" t="n">
        <f aca="false">G248*I248</f>
        <v>8947.2753</v>
      </c>
      <c r="M248" s="46" t="n">
        <f aca="false">G248*J248</f>
        <v>40446.1731</v>
      </c>
      <c r="N248" s="46" t="n">
        <f aca="false">ROUND(G248*H248,0)</f>
        <v>31499</v>
      </c>
      <c r="O248" s="46" t="n">
        <f aca="false">ROUND(G248*I248,0)</f>
        <v>8947</v>
      </c>
      <c r="P248" s="46" t="n">
        <f aca="false">(N248+O248)</f>
        <v>40446</v>
      </c>
      <c r="Q248" s="45" t="n">
        <f aca="false">ROUND(G248*(H248+(H248*$S$8)),2)</f>
        <v>39197.57</v>
      </c>
      <c r="R248" s="45" t="n">
        <f aca="false">ROUND(G248*(I248+(I248*$S$8)),2)</f>
        <v>11134.09</v>
      </c>
      <c r="S248" s="47" t="n">
        <f aca="false">Q248+R248</f>
        <v>50331.66</v>
      </c>
    </row>
    <row r="249" customFormat="false" ht="12.8" hidden="false" customHeight="false" outlineLevel="0" collapsed="false">
      <c r="B249" s="69" t="n">
        <v>13</v>
      </c>
      <c r="C249" s="30"/>
      <c r="D249" s="31"/>
      <c r="E249" s="32" t="s">
        <v>552</v>
      </c>
      <c r="F249" s="33"/>
      <c r="G249" s="31"/>
      <c r="H249" s="60"/>
      <c r="I249" s="60"/>
      <c r="J249" s="34"/>
      <c r="K249" s="58"/>
      <c r="L249" s="58"/>
      <c r="M249" s="58"/>
      <c r="N249" s="58"/>
      <c r="O249" s="58"/>
      <c r="P249" s="58"/>
      <c r="Q249" s="58"/>
      <c r="R249" s="58"/>
      <c r="S249" s="36" t="n">
        <f aca="false">SUM(S250+S260+S263+S267)</f>
        <v>183517.56</v>
      </c>
    </row>
    <row r="250" s="50" customFormat="true" ht="12.8" hidden="false" customHeight="false" outlineLevel="0" collapsed="false">
      <c r="B250" s="61" t="s">
        <v>553</v>
      </c>
      <c r="C250" s="62"/>
      <c r="D250" s="63"/>
      <c r="E250" s="64" t="s">
        <v>554</v>
      </c>
      <c r="F250" s="65"/>
      <c r="G250" s="63"/>
      <c r="H250" s="63"/>
      <c r="I250" s="63"/>
      <c r="J250" s="66"/>
      <c r="K250" s="66" t="n">
        <f aca="false">SUM(K251:K259)</f>
        <v>75772.7326</v>
      </c>
      <c r="L250" s="66" t="n">
        <f aca="false">SUM(L251:L259)</f>
        <v>51290.8209</v>
      </c>
      <c r="M250" s="66" t="n">
        <f aca="false">SUM(M251:M259)</f>
        <v>127063.5535</v>
      </c>
      <c r="N250" s="66"/>
      <c r="O250" s="66"/>
      <c r="P250" s="66"/>
      <c r="Q250" s="66" t="n">
        <f aca="false">SUM(Q251:Q259)</f>
        <v>94292.42</v>
      </c>
      <c r="R250" s="66" t="n">
        <f aca="false">SUM(R251:R259)</f>
        <v>63826.87</v>
      </c>
      <c r="S250" s="67" t="n">
        <f aca="false">SUM(S251:S259)</f>
        <v>158119.29</v>
      </c>
      <c r="V250" s="1"/>
      <c r="W250" s="1"/>
    </row>
    <row r="251" customFormat="false" ht="17.9" hidden="false" customHeight="false" outlineLevel="0" collapsed="false">
      <c r="B251" s="37" t="s">
        <v>555</v>
      </c>
      <c r="C251" s="37" t="s">
        <v>32</v>
      </c>
      <c r="D251" s="38" t="n">
        <v>88497</v>
      </c>
      <c r="E251" s="39" t="s">
        <v>556</v>
      </c>
      <c r="F251" s="40" t="s">
        <v>34</v>
      </c>
      <c r="G251" s="41" t="n">
        <v>1380.6</v>
      </c>
      <c r="H251" s="59" t="n">
        <v>9.73</v>
      </c>
      <c r="I251" s="43" t="n">
        <v>9.61</v>
      </c>
      <c r="J251" s="68" t="n">
        <f aca="false">H251+I251</f>
        <v>19.34</v>
      </c>
      <c r="K251" s="45" t="n">
        <f aca="false">G251*H251</f>
        <v>13433.238</v>
      </c>
      <c r="L251" s="45" t="n">
        <f aca="false">G251*I251</f>
        <v>13267.566</v>
      </c>
      <c r="M251" s="46" t="n">
        <f aca="false">G251*J251</f>
        <v>26700.804</v>
      </c>
      <c r="N251" s="46" t="n">
        <f aca="false">ROUND(G251*H251,0)</f>
        <v>13433</v>
      </c>
      <c r="O251" s="46" t="n">
        <f aca="false">ROUND(G251*I251,0)</f>
        <v>13268</v>
      </c>
      <c r="P251" s="46" t="n">
        <f aca="false">(N251+O251)</f>
        <v>26701</v>
      </c>
      <c r="Q251" s="45" t="n">
        <f aca="false">ROUND(G251*(H251+(H251*$S$8)),2)</f>
        <v>16716.47</v>
      </c>
      <c r="R251" s="45" t="n">
        <f aca="false">ROUND(G251*(I251+(I251*$S$8)),2)</f>
        <v>16510.3</v>
      </c>
      <c r="S251" s="47" t="n">
        <f aca="false">Q251+R251</f>
        <v>33226.77</v>
      </c>
    </row>
    <row r="252" customFormat="false" ht="17.9" hidden="false" customHeight="false" outlineLevel="0" collapsed="false">
      <c r="B252" s="37" t="s">
        <v>557</v>
      </c>
      <c r="C252" s="37" t="s">
        <v>32</v>
      </c>
      <c r="D252" s="38" t="n">
        <v>96135</v>
      </c>
      <c r="E252" s="39" t="s">
        <v>558</v>
      </c>
      <c r="F252" s="40" t="s">
        <v>34</v>
      </c>
      <c r="G252" s="41" t="n">
        <v>1360.44</v>
      </c>
      <c r="H252" s="59" t="n">
        <v>18.24</v>
      </c>
      <c r="I252" s="43" t="n">
        <v>14.41</v>
      </c>
      <c r="J252" s="68" t="n">
        <f aca="false">H252+I252</f>
        <v>32.65</v>
      </c>
      <c r="K252" s="45" t="n">
        <f aca="false">G252*H252</f>
        <v>24814.4256</v>
      </c>
      <c r="L252" s="45" t="n">
        <f aca="false">G252*I252</f>
        <v>19603.9404</v>
      </c>
      <c r="M252" s="46" t="n">
        <f aca="false">G252*J252</f>
        <v>44418.366</v>
      </c>
      <c r="N252" s="46" t="n">
        <f aca="false">ROUND(G252*H252,0)</f>
        <v>24814</v>
      </c>
      <c r="O252" s="46" t="n">
        <f aca="false">ROUND(G252*I252,0)</f>
        <v>19604</v>
      </c>
      <c r="P252" s="46" t="n">
        <f aca="false">(N252+O252)</f>
        <v>44418</v>
      </c>
      <c r="Q252" s="45" t="n">
        <f aca="false">ROUND(G252*(H252+(H252*$S$8)),2)</f>
        <v>30879.34</v>
      </c>
      <c r="R252" s="45" t="n">
        <f aca="false">ROUND(G252*(I252+(I252*$S$8)),2)</f>
        <v>24395.36</v>
      </c>
      <c r="S252" s="47" t="n">
        <f aca="false">Q252+R252</f>
        <v>55274.7</v>
      </c>
    </row>
    <row r="253" customFormat="false" ht="17.9" hidden="false" customHeight="false" outlineLevel="0" collapsed="false">
      <c r="B253" s="37" t="s">
        <v>559</v>
      </c>
      <c r="C253" s="37" t="s">
        <v>28</v>
      </c>
      <c r="D253" s="38" t="s">
        <v>560</v>
      </c>
      <c r="E253" s="39" t="s">
        <v>561</v>
      </c>
      <c r="F253" s="40" t="s">
        <v>34</v>
      </c>
      <c r="G253" s="41" t="n">
        <v>2203.57</v>
      </c>
      <c r="H253" s="59" t="n">
        <v>9.2</v>
      </c>
      <c r="I253" s="43" t="n">
        <v>4.33</v>
      </c>
      <c r="J253" s="68" t="n">
        <f aca="false">H253+I253</f>
        <v>13.53</v>
      </c>
      <c r="K253" s="45" t="n">
        <f aca="false">G253*H253</f>
        <v>20272.844</v>
      </c>
      <c r="L253" s="45" t="n">
        <f aca="false">G253*I253</f>
        <v>9541.4581</v>
      </c>
      <c r="M253" s="46" t="n">
        <f aca="false">G253*J253</f>
        <v>29814.3021</v>
      </c>
      <c r="N253" s="46" t="n">
        <f aca="false">ROUND(G253*H253,0)</f>
        <v>20273</v>
      </c>
      <c r="O253" s="46" t="n">
        <f aca="false">ROUND(G253*I253,0)</f>
        <v>9541</v>
      </c>
      <c r="P253" s="46" t="n">
        <f aca="false">(N253+O253)</f>
        <v>29814</v>
      </c>
      <c r="Q253" s="45" t="n">
        <f aca="false">ROUND(G253*(H253+(H253*$S$8)),2)</f>
        <v>25227.75</v>
      </c>
      <c r="R253" s="45" t="n">
        <f aca="false">ROUND(G253*(I253+(I253*$S$8)),2)</f>
        <v>11873.5</v>
      </c>
      <c r="S253" s="47" t="n">
        <f aca="false">Q253+R253</f>
        <v>37101.25</v>
      </c>
    </row>
    <row r="254" customFormat="false" ht="26.1" hidden="false" customHeight="false" outlineLevel="0" collapsed="false">
      <c r="B254" s="37" t="s">
        <v>562</v>
      </c>
      <c r="C254" s="37" t="s">
        <v>28</v>
      </c>
      <c r="D254" s="38" t="s">
        <v>563</v>
      </c>
      <c r="E254" s="39" t="s">
        <v>564</v>
      </c>
      <c r="F254" s="40" t="s">
        <v>34</v>
      </c>
      <c r="G254" s="41" t="n">
        <v>15.55</v>
      </c>
      <c r="H254" s="59" t="n">
        <v>9.2</v>
      </c>
      <c r="I254" s="43" t="n">
        <v>4.33</v>
      </c>
      <c r="J254" s="68" t="n">
        <f aca="false">H254+I254</f>
        <v>13.53</v>
      </c>
      <c r="K254" s="45" t="n">
        <f aca="false">G254*H254</f>
        <v>143.06</v>
      </c>
      <c r="L254" s="45" t="n">
        <f aca="false">G254*I254</f>
        <v>67.3315</v>
      </c>
      <c r="M254" s="46" t="n">
        <f aca="false">G254*J254</f>
        <v>210.3915</v>
      </c>
      <c r="N254" s="46" t="n">
        <f aca="false">ROUND(G254*H254,0)</f>
        <v>143</v>
      </c>
      <c r="O254" s="46" t="n">
        <f aca="false">ROUND(G254*I254,0)</f>
        <v>67</v>
      </c>
      <c r="P254" s="46" t="n">
        <f aca="false">(N254+O254)</f>
        <v>210</v>
      </c>
      <c r="Q254" s="45" t="n">
        <f aca="false">ROUND(G254*(H254+(H254*$S$8)),2)</f>
        <v>178.03</v>
      </c>
      <c r="R254" s="45" t="n">
        <f aca="false">ROUND(G254*(I254+(I254*$S$8)),2)</f>
        <v>83.79</v>
      </c>
      <c r="S254" s="47" t="n">
        <f aca="false">Q254+R254</f>
        <v>261.82</v>
      </c>
    </row>
    <row r="255" customFormat="false" ht="26.1" hidden="false" customHeight="false" outlineLevel="0" collapsed="false">
      <c r="B255" s="37" t="s">
        <v>565</v>
      </c>
      <c r="C255" s="37" t="s">
        <v>28</v>
      </c>
      <c r="D255" s="38" t="s">
        <v>566</v>
      </c>
      <c r="E255" s="39" t="s">
        <v>567</v>
      </c>
      <c r="F255" s="40" t="s">
        <v>34</v>
      </c>
      <c r="G255" s="41" t="n">
        <v>454.59</v>
      </c>
      <c r="H255" s="59" t="n">
        <v>9.2</v>
      </c>
      <c r="I255" s="43" t="n">
        <v>4.33</v>
      </c>
      <c r="J255" s="68" t="n">
        <f aca="false">H255+I255</f>
        <v>13.53</v>
      </c>
      <c r="K255" s="45" t="n">
        <f aca="false">G255*H255</f>
        <v>4182.228</v>
      </c>
      <c r="L255" s="45" t="n">
        <f aca="false">G255*I255</f>
        <v>1968.3747</v>
      </c>
      <c r="M255" s="46" t="n">
        <f aca="false">G255*J255</f>
        <v>6150.6027</v>
      </c>
      <c r="N255" s="46" t="n">
        <f aca="false">ROUND(G255*H255,0)</f>
        <v>4182</v>
      </c>
      <c r="O255" s="46" t="n">
        <f aca="false">ROUND(G255*I255,0)</f>
        <v>1968</v>
      </c>
      <c r="P255" s="46" t="n">
        <f aca="false">(N255+O255)</f>
        <v>6150</v>
      </c>
      <c r="Q255" s="45" t="n">
        <f aca="false">ROUND(G255*(H255+(H255*$S$8)),2)</f>
        <v>5204.41</v>
      </c>
      <c r="R255" s="45" t="n">
        <f aca="false">ROUND(G255*(I255+(I255*$S$8)),2)</f>
        <v>2449.47</v>
      </c>
      <c r="S255" s="47" t="n">
        <f aca="false">Q255+R255</f>
        <v>7653.88</v>
      </c>
    </row>
    <row r="256" customFormat="false" ht="26.1" hidden="false" customHeight="false" outlineLevel="0" collapsed="false">
      <c r="B256" s="37" t="s">
        <v>568</v>
      </c>
      <c r="C256" s="37" t="s">
        <v>28</v>
      </c>
      <c r="D256" s="38" t="s">
        <v>569</v>
      </c>
      <c r="E256" s="39" t="s">
        <v>570</v>
      </c>
      <c r="F256" s="40" t="s">
        <v>34</v>
      </c>
      <c r="G256" s="41" t="n">
        <v>154.44</v>
      </c>
      <c r="H256" s="59" t="n">
        <v>9.2</v>
      </c>
      <c r="I256" s="43" t="n">
        <v>4.33</v>
      </c>
      <c r="J256" s="68" t="n">
        <f aca="false">H256+I256</f>
        <v>13.53</v>
      </c>
      <c r="K256" s="45" t="n">
        <f aca="false">G256*H256</f>
        <v>1420.848</v>
      </c>
      <c r="L256" s="45" t="n">
        <f aca="false">G256*I256</f>
        <v>668.7252</v>
      </c>
      <c r="M256" s="46" t="n">
        <f aca="false">G256*J256</f>
        <v>2089.5732</v>
      </c>
      <c r="N256" s="46" t="n">
        <f aca="false">ROUND(G256*H256,0)</f>
        <v>1421</v>
      </c>
      <c r="O256" s="46" t="n">
        <f aca="false">ROUND(G256*I256,0)</f>
        <v>669</v>
      </c>
      <c r="P256" s="46" t="n">
        <f aca="false">(N256+O256)</f>
        <v>2090</v>
      </c>
      <c r="Q256" s="45" t="n">
        <f aca="false">ROUND(G256*(H256+(H256*$S$8)),2)</f>
        <v>1768.12</v>
      </c>
      <c r="R256" s="45" t="n">
        <f aca="false">ROUND(G256*(I256+(I256*$S$8)),2)</f>
        <v>832.17</v>
      </c>
      <c r="S256" s="47" t="n">
        <f aca="false">Q256+R256</f>
        <v>2600.29</v>
      </c>
    </row>
    <row r="257" customFormat="false" ht="26.1" hidden="false" customHeight="false" outlineLevel="0" collapsed="false">
      <c r="B257" s="37" t="s">
        <v>571</v>
      </c>
      <c r="C257" s="37" t="s">
        <v>28</v>
      </c>
      <c r="D257" s="38" t="s">
        <v>572</v>
      </c>
      <c r="E257" s="39" t="s">
        <v>573</v>
      </c>
      <c r="F257" s="40" t="s">
        <v>34</v>
      </c>
      <c r="G257" s="41" t="n">
        <v>98.15</v>
      </c>
      <c r="H257" s="59" t="n">
        <v>61.07</v>
      </c>
      <c r="I257" s="43" t="n">
        <v>56.44</v>
      </c>
      <c r="J257" s="68" t="n">
        <f aca="false">H257+I257</f>
        <v>117.51</v>
      </c>
      <c r="K257" s="45" t="n">
        <f aca="false">G257*H257</f>
        <v>5994.0205</v>
      </c>
      <c r="L257" s="45" t="n">
        <f aca="false">G257*I257</f>
        <v>5539.586</v>
      </c>
      <c r="M257" s="46" t="n">
        <f aca="false">G257*J257</f>
        <v>11533.6065</v>
      </c>
      <c r="N257" s="46" t="n">
        <f aca="false">ROUND(G257*H257,0)</f>
        <v>5994</v>
      </c>
      <c r="O257" s="46" t="n">
        <f aca="false">ROUND(G257*I257,0)</f>
        <v>5540</v>
      </c>
      <c r="P257" s="46" t="n">
        <f aca="false">(N257+O257)</f>
        <v>11534</v>
      </c>
      <c r="Q257" s="45" t="n">
        <f aca="false">ROUND(G257*(H257+(H257*$S$8)),2)</f>
        <v>7459.02</v>
      </c>
      <c r="R257" s="45" t="n">
        <f aca="false">ROUND(G257*(I257+(I257*$S$8)),2)</f>
        <v>6893.52</v>
      </c>
      <c r="S257" s="47" t="n">
        <f aca="false">Q257+R257</f>
        <v>14352.54</v>
      </c>
    </row>
    <row r="258" customFormat="false" ht="26.1" hidden="false" customHeight="false" outlineLevel="0" collapsed="false">
      <c r="B258" s="37" t="s">
        <v>574</v>
      </c>
      <c r="C258" s="37" t="s">
        <v>28</v>
      </c>
      <c r="D258" s="38" t="s">
        <v>575</v>
      </c>
      <c r="E258" s="39" t="s">
        <v>576</v>
      </c>
      <c r="F258" s="40" t="s">
        <v>34</v>
      </c>
      <c r="G258" s="41" t="n">
        <v>84.65</v>
      </c>
      <c r="H258" s="59" t="n">
        <v>63.37</v>
      </c>
      <c r="I258" s="43" t="n">
        <v>6.04</v>
      </c>
      <c r="J258" s="68" t="n">
        <f aca="false">H258+I258</f>
        <v>69.41</v>
      </c>
      <c r="K258" s="45" t="n">
        <f aca="false">G258*H258</f>
        <v>5364.2705</v>
      </c>
      <c r="L258" s="45" t="n">
        <f aca="false">G258*I258</f>
        <v>511.286</v>
      </c>
      <c r="M258" s="46" t="n">
        <f aca="false">G258*J258</f>
        <v>5875.5565</v>
      </c>
      <c r="N258" s="46" t="n">
        <f aca="false">ROUND(G258*H258,0)</f>
        <v>5364</v>
      </c>
      <c r="O258" s="46" t="n">
        <f aca="false">ROUND(G258*I258,0)</f>
        <v>511</v>
      </c>
      <c r="P258" s="46" t="n">
        <f aca="false">(N258+O258)</f>
        <v>5875</v>
      </c>
      <c r="Q258" s="45" t="n">
        <f aca="false">ROUND(G258*(H258+(H258*$S$8)),2)</f>
        <v>6675.36</v>
      </c>
      <c r="R258" s="45" t="n">
        <f aca="false">ROUND(G258*(I258+(I258*$S$8)),2)</f>
        <v>636.25</v>
      </c>
      <c r="S258" s="47" t="n">
        <f aca="false">Q258+R258</f>
        <v>7311.61</v>
      </c>
    </row>
    <row r="259" customFormat="false" ht="26.1" hidden="false" customHeight="false" outlineLevel="0" collapsed="false">
      <c r="B259" s="37" t="s">
        <v>577</v>
      </c>
      <c r="C259" s="37" t="s">
        <v>28</v>
      </c>
      <c r="D259" s="38" t="s">
        <v>578</v>
      </c>
      <c r="E259" s="39" t="s">
        <v>579</v>
      </c>
      <c r="F259" s="40" t="s">
        <v>34</v>
      </c>
      <c r="G259" s="41" t="n">
        <v>15.3</v>
      </c>
      <c r="H259" s="59" t="n">
        <v>9.66</v>
      </c>
      <c r="I259" s="43" t="n">
        <v>8.01</v>
      </c>
      <c r="J259" s="68" t="n">
        <f aca="false">H259+I259</f>
        <v>17.67</v>
      </c>
      <c r="K259" s="45" t="n">
        <f aca="false">G259*H259</f>
        <v>147.798</v>
      </c>
      <c r="L259" s="45" t="n">
        <f aca="false">G259*I259</f>
        <v>122.553</v>
      </c>
      <c r="M259" s="46" t="n">
        <f aca="false">G259*J259</f>
        <v>270.351</v>
      </c>
      <c r="N259" s="46" t="n">
        <f aca="false">ROUND(G259*H259,0)</f>
        <v>148</v>
      </c>
      <c r="O259" s="46" t="n">
        <f aca="false">ROUND(G259*I259,0)</f>
        <v>123</v>
      </c>
      <c r="P259" s="46" t="n">
        <f aca="false">(N259+O259)</f>
        <v>271</v>
      </c>
      <c r="Q259" s="45" t="n">
        <f aca="false">ROUND(G259*(H259+(H259*$S$8)),2)</f>
        <v>183.92</v>
      </c>
      <c r="R259" s="45" t="n">
        <f aca="false">ROUND(G259*(I259+(I259*$S$8)),2)</f>
        <v>152.51</v>
      </c>
      <c r="S259" s="47" t="n">
        <f aca="false">Q259+R259</f>
        <v>336.43</v>
      </c>
    </row>
    <row r="260" s="50" customFormat="true" ht="12.8" hidden="false" customHeight="false" outlineLevel="0" collapsed="false">
      <c r="B260" s="61" t="s">
        <v>580</v>
      </c>
      <c r="C260" s="62"/>
      <c r="D260" s="63"/>
      <c r="E260" s="64" t="s">
        <v>581</v>
      </c>
      <c r="F260" s="65"/>
      <c r="G260" s="63"/>
      <c r="H260" s="63"/>
      <c r="I260" s="63"/>
      <c r="J260" s="66"/>
      <c r="K260" s="66" t="n">
        <f aca="false">SUM(K261:K262)</f>
        <v>8697.384</v>
      </c>
      <c r="L260" s="66" t="n">
        <f aca="false">SUM(L261:L262)</f>
        <v>9390.096</v>
      </c>
      <c r="M260" s="66" t="n">
        <f aca="false">SUM(M261:M262)</f>
        <v>18087.48</v>
      </c>
      <c r="N260" s="66"/>
      <c r="O260" s="66"/>
      <c r="P260" s="66"/>
      <c r="Q260" s="66" t="n">
        <f aca="false">SUM(Q261:Q262)</f>
        <v>10823.12</v>
      </c>
      <c r="R260" s="66" t="n">
        <f aca="false">SUM(R261:R262)</f>
        <v>11685.13</v>
      </c>
      <c r="S260" s="67" t="n">
        <f aca="false">SUM(S261:S262)</f>
        <v>22508.25</v>
      </c>
      <c r="V260" s="1"/>
      <c r="W260" s="1"/>
    </row>
    <row r="261" customFormat="false" ht="17.9" hidden="false" customHeight="false" outlineLevel="0" collapsed="false">
      <c r="B261" s="37" t="s">
        <v>582</v>
      </c>
      <c r="C261" s="37" t="s">
        <v>32</v>
      </c>
      <c r="D261" s="38" t="n">
        <v>88494</v>
      </c>
      <c r="E261" s="39" t="s">
        <v>583</v>
      </c>
      <c r="F261" s="40" t="s">
        <v>34</v>
      </c>
      <c r="G261" s="41" t="n">
        <v>481.05</v>
      </c>
      <c r="H261" s="59" t="n">
        <v>8.17</v>
      </c>
      <c r="I261" s="43" t="n">
        <v>13.47</v>
      </c>
      <c r="J261" s="68" t="n">
        <f aca="false">H261+I261</f>
        <v>21.64</v>
      </c>
      <c r="K261" s="45" t="n">
        <f aca="false">G261*H261</f>
        <v>3930.1785</v>
      </c>
      <c r="L261" s="45" t="n">
        <f aca="false">G261*I261</f>
        <v>6479.7435</v>
      </c>
      <c r="M261" s="46" t="n">
        <f aca="false">G261*J261</f>
        <v>10409.922</v>
      </c>
      <c r="N261" s="46" t="n">
        <f aca="false">ROUND(G261*H261,0)</f>
        <v>3930</v>
      </c>
      <c r="O261" s="46" t="n">
        <f aca="false">ROUND(G261*I261,0)</f>
        <v>6480</v>
      </c>
      <c r="P261" s="46" t="n">
        <f aca="false">(N261+O261)</f>
        <v>10410</v>
      </c>
      <c r="Q261" s="45" t="n">
        <f aca="false">ROUND(G261*(H261+(H261*$S$8)),2)</f>
        <v>4890.76</v>
      </c>
      <c r="R261" s="45" t="n">
        <f aca="false">ROUND(G261*(I261+(I261*$S$8)),2)</f>
        <v>8063.46</v>
      </c>
      <c r="S261" s="47" t="n">
        <f aca="false">Q261+R261</f>
        <v>12954.22</v>
      </c>
    </row>
    <row r="262" customFormat="false" ht="17.9" hidden="false" customHeight="false" outlineLevel="0" collapsed="false">
      <c r="B262" s="37" t="s">
        <v>584</v>
      </c>
      <c r="C262" s="37" t="s">
        <v>32</v>
      </c>
      <c r="D262" s="38" t="n">
        <v>88488</v>
      </c>
      <c r="E262" s="39" t="s">
        <v>585</v>
      </c>
      <c r="F262" s="40" t="s">
        <v>34</v>
      </c>
      <c r="G262" s="41" t="n">
        <v>481.05</v>
      </c>
      <c r="H262" s="59" t="n">
        <v>9.91</v>
      </c>
      <c r="I262" s="43" t="n">
        <v>6.05</v>
      </c>
      <c r="J262" s="68" t="n">
        <f aca="false">H262+I262</f>
        <v>15.96</v>
      </c>
      <c r="K262" s="45" t="n">
        <f aca="false">G262*H262</f>
        <v>4767.2055</v>
      </c>
      <c r="L262" s="45" t="n">
        <f aca="false">G262*I262</f>
        <v>2910.3525</v>
      </c>
      <c r="M262" s="46" t="n">
        <f aca="false">G262*J262</f>
        <v>7677.558</v>
      </c>
      <c r="N262" s="46" t="n">
        <f aca="false">ROUND(G262*H262,0)</f>
        <v>4767</v>
      </c>
      <c r="O262" s="46" t="n">
        <f aca="false">ROUND(G262*I262,0)</f>
        <v>2910</v>
      </c>
      <c r="P262" s="46" t="n">
        <f aca="false">(N262+O262)</f>
        <v>7677</v>
      </c>
      <c r="Q262" s="45" t="n">
        <f aca="false">ROUND(G262*(H262+(H262*$S$8)),2)</f>
        <v>5932.36</v>
      </c>
      <c r="R262" s="45" t="n">
        <f aca="false">ROUND(G262*(I262+(I262*$S$8)),2)</f>
        <v>3621.67</v>
      </c>
      <c r="S262" s="47" t="n">
        <f aca="false">Q262+R262</f>
        <v>9554.03</v>
      </c>
    </row>
    <row r="263" s="50" customFormat="true" ht="12.8" hidden="false" customHeight="false" outlineLevel="0" collapsed="false">
      <c r="B263" s="61" t="s">
        <v>586</v>
      </c>
      <c r="C263" s="62"/>
      <c r="D263" s="63"/>
      <c r="E263" s="64" t="s">
        <v>587</v>
      </c>
      <c r="F263" s="65"/>
      <c r="G263" s="63"/>
      <c r="H263" s="63"/>
      <c r="I263" s="63"/>
      <c r="J263" s="66"/>
      <c r="K263" s="66" t="n">
        <f aca="false">SUM(K264:K266)</f>
        <v>542.2014</v>
      </c>
      <c r="L263" s="66" t="n">
        <f aca="false">SUM(L264:L266)</f>
        <v>65.142</v>
      </c>
      <c r="M263" s="66" t="n">
        <f aca="false">SUM(M264:M266)</f>
        <v>607.3434</v>
      </c>
      <c r="N263" s="66"/>
      <c r="O263" s="66"/>
      <c r="P263" s="66"/>
      <c r="Q263" s="66" t="n">
        <f aca="false">SUM(Q264:Q266)</f>
        <v>674.72</v>
      </c>
      <c r="R263" s="66" t="n">
        <f aca="false">SUM(R264:R266)</f>
        <v>81.06</v>
      </c>
      <c r="S263" s="67" t="n">
        <f aca="false">SUM(S264:S266)</f>
        <v>755.78</v>
      </c>
      <c r="V263" s="1"/>
      <c r="W263" s="1"/>
    </row>
    <row r="264" customFormat="false" ht="17.9" hidden="false" customHeight="false" outlineLevel="0" collapsed="false">
      <c r="B264" s="37" t="s">
        <v>588</v>
      </c>
      <c r="C264" s="37" t="s">
        <v>28</v>
      </c>
      <c r="D264" s="38" t="s">
        <v>589</v>
      </c>
      <c r="E264" s="39" t="s">
        <v>590</v>
      </c>
      <c r="F264" s="40" t="s">
        <v>34</v>
      </c>
      <c r="G264" s="41" t="n">
        <v>3.32</v>
      </c>
      <c r="H264" s="59" t="n">
        <v>64.09</v>
      </c>
      <c r="I264" s="43" t="n">
        <v>7.7</v>
      </c>
      <c r="J264" s="68" t="n">
        <f aca="false">H264+I264</f>
        <v>71.79</v>
      </c>
      <c r="K264" s="45" t="n">
        <f aca="false">G264*H264</f>
        <v>212.7788</v>
      </c>
      <c r="L264" s="45" t="n">
        <f aca="false">G264*I264</f>
        <v>25.564</v>
      </c>
      <c r="M264" s="46" t="n">
        <f aca="false">G264*J264</f>
        <v>238.3428</v>
      </c>
      <c r="N264" s="46" t="n">
        <f aca="false">ROUND(G264*H264,0)</f>
        <v>213</v>
      </c>
      <c r="O264" s="46" t="n">
        <f aca="false">ROUND(G264*I264,0)</f>
        <v>26</v>
      </c>
      <c r="P264" s="46" t="n">
        <f aca="false">(N264+O264)</f>
        <v>239</v>
      </c>
      <c r="Q264" s="45" t="n">
        <f aca="false">ROUND(G264*(H264+(H264*$S$8)),2)</f>
        <v>264.78</v>
      </c>
      <c r="R264" s="45" t="n">
        <f aca="false">ROUND(G264*(I264+(I264*$S$8)),2)</f>
        <v>31.81</v>
      </c>
      <c r="S264" s="47" t="n">
        <f aca="false">Q264+R264</f>
        <v>296.59</v>
      </c>
    </row>
    <row r="265" customFormat="false" ht="17.9" hidden="false" customHeight="false" outlineLevel="0" collapsed="false">
      <c r="B265" s="37" t="s">
        <v>591</v>
      </c>
      <c r="C265" s="37" t="s">
        <v>28</v>
      </c>
      <c r="D265" s="38" t="s">
        <v>592</v>
      </c>
      <c r="E265" s="39" t="s">
        <v>593</v>
      </c>
      <c r="F265" s="40" t="s">
        <v>34</v>
      </c>
      <c r="G265" s="41" t="n">
        <v>2.49</v>
      </c>
      <c r="H265" s="59" t="n">
        <v>64.09</v>
      </c>
      <c r="I265" s="43" t="n">
        <v>7.7</v>
      </c>
      <c r="J265" s="68" t="n">
        <f aca="false">H265+I265</f>
        <v>71.79</v>
      </c>
      <c r="K265" s="45" t="n">
        <f aca="false">G265*H265</f>
        <v>159.5841</v>
      </c>
      <c r="L265" s="45" t="n">
        <f aca="false">G265*I265</f>
        <v>19.173</v>
      </c>
      <c r="M265" s="46" t="n">
        <f aca="false">G265*J265</f>
        <v>178.7571</v>
      </c>
      <c r="N265" s="46" t="n">
        <f aca="false">ROUND(G265*H265,0)</f>
        <v>160</v>
      </c>
      <c r="O265" s="46" t="n">
        <f aca="false">ROUND(G265*I265,0)</f>
        <v>19</v>
      </c>
      <c r="P265" s="46" t="n">
        <f aca="false">(N265+O265)</f>
        <v>179</v>
      </c>
      <c r="Q265" s="45" t="n">
        <f aca="false">ROUND(G265*(H265+(H265*$S$8)),2)</f>
        <v>198.59</v>
      </c>
      <c r="R265" s="45" t="n">
        <f aca="false">ROUND(G265*(I265+(I265*$S$8)),2)</f>
        <v>23.86</v>
      </c>
      <c r="S265" s="47" t="n">
        <f aca="false">Q265+R265</f>
        <v>222.45</v>
      </c>
    </row>
    <row r="266" customFormat="false" ht="17.9" hidden="false" customHeight="false" outlineLevel="0" collapsed="false">
      <c r="B266" s="37" t="s">
        <v>594</v>
      </c>
      <c r="C266" s="37" t="s">
        <v>28</v>
      </c>
      <c r="D266" s="38" t="s">
        <v>595</v>
      </c>
      <c r="E266" s="39" t="s">
        <v>596</v>
      </c>
      <c r="F266" s="40" t="s">
        <v>34</v>
      </c>
      <c r="G266" s="41" t="n">
        <v>2.65</v>
      </c>
      <c r="H266" s="59" t="n">
        <v>64.09</v>
      </c>
      <c r="I266" s="43" t="n">
        <v>7.7</v>
      </c>
      <c r="J266" s="68" t="n">
        <f aca="false">H266+I266</f>
        <v>71.79</v>
      </c>
      <c r="K266" s="45" t="n">
        <f aca="false">G266*H266</f>
        <v>169.8385</v>
      </c>
      <c r="L266" s="45" t="n">
        <f aca="false">G266*I266</f>
        <v>20.405</v>
      </c>
      <c r="M266" s="46" t="n">
        <f aca="false">G266*J266</f>
        <v>190.2435</v>
      </c>
      <c r="N266" s="46" t="n">
        <f aca="false">ROUND(G266*H266,0)</f>
        <v>170</v>
      </c>
      <c r="O266" s="46" t="n">
        <f aca="false">ROUND(G266*I266,0)</f>
        <v>20</v>
      </c>
      <c r="P266" s="46" t="n">
        <f aca="false">(N266+O266)</f>
        <v>190</v>
      </c>
      <c r="Q266" s="45" t="n">
        <f aca="false">ROUND(G266*(H266+(H266*$S$8)),2)</f>
        <v>211.35</v>
      </c>
      <c r="R266" s="45" t="n">
        <f aca="false">ROUND(G266*(I266+(I266*$S$8)),2)</f>
        <v>25.39</v>
      </c>
      <c r="S266" s="47" t="n">
        <f aca="false">Q266+R266</f>
        <v>236.74</v>
      </c>
    </row>
    <row r="267" s="50" customFormat="true" ht="12.8" hidden="false" customHeight="false" outlineLevel="0" collapsed="false">
      <c r="B267" s="61" t="s">
        <v>597</v>
      </c>
      <c r="C267" s="62"/>
      <c r="D267" s="63"/>
      <c r="E267" s="64" t="s">
        <v>598</v>
      </c>
      <c r="F267" s="65"/>
      <c r="G267" s="63"/>
      <c r="H267" s="63"/>
      <c r="I267" s="63"/>
      <c r="J267" s="66"/>
      <c r="K267" s="66" t="n">
        <f aca="false">SUM(K268:K274)</f>
        <v>1531.1101</v>
      </c>
      <c r="L267" s="66" t="n">
        <f aca="false">SUM(L268:L274)</f>
        <v>183.953</v>
      </c>
      <c r="M267" s="66" t="n">
        <f aca="false">SUM(M268:M274)</f>
        <v>1715.0631</v>
      </c>
      <c r="N267" s="66"/>
      <c r="O267" s="66"/>
      <c r="P267" s="66"/>
      <c r="Q267" s="66" t="n">
        <f aca="false">SUM(Q268:Q274)</f>
        <v>1905.33</v>
      </c>
      <c r="R267" s="66" t="n">
        <f aca="false">SUM(R268:R274)</f>
        <v>228.91</v>
      </c>
      <c r="S267" s="67" t="n">
        <f aca="false">SUM(S268:S274)</f>
        <v>2134.24</v>
      </c>
      <c r="V267" s="1"/>
      <c r="W267" s="1"/>
    </row>
    <row r="268" customFormat="false" ht="17.9" hidden="false" customHeight="false" outlineLevel="0" collapsed="false">
      <c r="B268" s="37" t="s">
        <v>599</v>
      </c>
      <c r="C268" s="37" t="s">
        <v>28</v>
      </c>
      <c r="D268" s="38" t="s">
        <v>589</v>
      </c>
      <c r="E268" s="39" t="s">
        <v>590</v>
      </c>
      <c r="F268" s="40" t="s">
        <v>34</v>
      </c>
      <c r="G268" s="41" t="n">
        <v>3.96</v>
      </c>
      <c r="H268" s="59" t="n">
        <v>64.09</v>
      </c>
      <c r="I268" s="43" t="n">
        <v>7.7</v>
      </c>
      <c r="J268" s="68" t="n">
        <f aca="false">H268+I268</f>
        <v>71.79</v>
      </c>
      <c r="K268" s="45" t="n">
        <f aca="false">G268*H268</f>
        <v>253.7964</v>
      </c>
      <c r="L268" s="45" t="n">
        <f aca="false">G268*I268</f>
        <v>30.492</v>
      </c>
      <c r="M268" s="46" t="n">
        <f aca="false">G268*J268</f>
        <v>284.2884</v>
      </c>
      <c r="N268" s="46" t="n">
        <f aca="false">ROUND(G268*H268,0)</f>
        <v>254</v>
      </c>
      <c r="O268" s="46" t="n">
        <f aca="false">ROUND(G268*I268,0)</f>
        <v>30</v>
      </c>
      <c r="P268" s="46" t="n">
        <f aca="false">(N268+O268)</f>
        <v>284</v>
      </c>
      <c r="Q268" s="45" t="n">
        <f aca="false">ROUND(G268*(H268+(H268*$S$8)),2)</f>
        <v>315.83</v>
      </c>
      <c r="R268" s="45" t="n">
        <f aca="false">ROUND(G268*(I268+(I268*$S$8)),2)</f>
        <v>37.94</v>
      </c>
      <c r="S268" s="47" t="n">
        <f aca="false">Q268+R268</f>
        <v>353.77</v>
      </c>
    </row>
    <row r="269" customFormat="false" ht="17.9" hidden="false" customHeight="false" outlineLevel="0" collapsed="false">
      <c r="B269" s="37" t="s">
        <v>600</v>
      </c>
      <c r="C269" s="37" t="s">
        <v>28</v>
      </c>
      <c r="D269" s="38" t="s">
        <v>592</v>
      </c>
      <c r="E269" s="39" t="s">
        <v>593</v>
      </c>
      <c r="F269" s="40" t="s">
        <v>34</v>
      </c>
      <c r="G269" s="41" t="n">
        <v>3.23</v>
      </c>
      <c r="H269" s="59" t="n">
        <v>64.09</v>
      </c>
      <c r="I269" s="43" t="n">
        <v>7.7</v>
      </c>
      <c r="J269" s="68" t="n">
        <f aca="false">H269+I269</f>
        <v>71.79</v>
      </c>
      <c r="K269" s="45" t="n">
        <f aca="false">G269*H269</f>
        <v>207.0107</v>
      </c>
      <c r="L269" s="45" t="n">
        <f aca="false">G269*I269</f>
        <v>24.871</v>
      </c>
      <c r="M269" s="46" t="n">
        <f aca="false">G269*J269</f>
        <v>231.8817</v>
      </c>
      <c r="N269" s="46" t="n">
        <f aca="false">ROUND(G269*H269,0)</f>
        <v>207</v>
      </c>
      <c r="O269" s="46" t="n">
        <f aca="false">ROUND(G269*I269,0)</f>
        <v>25</v>
      </c>
      <c r="P269" s="46" t="n">
        <f aca="false">(N269+O269)</f>
        <v>232</v>
      </c>
      <c r="Q269" s="45" t="n">
        <f aca="false">ROUND(G269*(H269+(H269*$S$8)),2)</f>
        <v>257.61</v>
      </c>
      <c r="R269" s="45" t="n">
        <f aca="false">ROUND(G269*(I269+(I269*$S$8)),2)</f>
        <v>30.95</v>
      </c>
      <c r="S269" s="47" t="n">
        <f aca="false">Q269+R269</f>
        <v>288.56</v>
      </c>
    </row>
    <row r="270" customFormat="false" ht="17.9" hidden="false" customHeight="false" outlineLevel="0" collapsed="false">
      <c r="B270" s="37" t="s">
        <v>601</v>
      </c>
      <c r="C270" s="37" t="s">
        <v>28</v>
      </c>
      <c r="D270" s="38" t="s">
        <v>602</v>
      </c>
      <c r="E270" s="39" t="s">
        <v>603</v>
      </c>
      <c r="F270" s="40" t="s">
        <v>34</v>
      </c>
      <c r="G270" s="41" t="n">
        <v>1.72</v>
      </c>
      <c r="H270" s="59" t="n">
        <v>64.09</v>
      </c>
      <c r="I270" s="43" t="n">
        <v>7.7</v>
      </c>
      <c r="J270" s="68" t="n">
        <f aca="false">H270+I270</f>
        <v>71.79</v>
      </c>
      <c r="K270" s="45" t="n">
        <f aca="false">G270*H270</f>
        <v>110.2348</v>
      </c>
      <c r="L270" s="45" t="n">
        <f aca="false">G270*I270</f>
        <v>13.244</v>
      </c>
      <c r="M270" s="46" t="n">
        <f aca="false">G270*J270</f>
        <v>123.4788</v>
      </c>
      <c r="N270" s="46" t="n">
        <f aca="false">ROUND(G270*H270,0)</f>
        <v>110</v>
      </c>
      <c r="O270" s="46" t="n">
        <f aca="false">ROUND(G270*I270,0)</f>
        <v>13</v>
      </c>
      <c r="P270" s="46" t="n">
        <f aca="false">(N270+O270)</f>
        <v>123</v>
      </c>
      <c r="Q270" s="45" t="n">
        <f aca="false">ROUND(G270*(H270+(H270*$S$8)),2)</f>
        <v>137.18</v>
      </c>
      <c r="R270" s="45" t="n">
        <f aca="false">ROUND(G270*(I270+(I270*$S$8)),2)</f>
        <v>16.48</v>
      </c>
      <c r="S270" s="47" t="n">
        <f aca="false">Q270+R270</f>
        <v>153.66</v>
      </c>
    </row>
    <row r="271" customFormat="false" ht="17.9" hidden="false" customHeight="false" outlineLevel="0" collapsed="false">
      <c r="B271" s="37" t="s">
        <v>604</v>
      </c>
      <c r="C271" s="37" t="s">
        <v>28</v>
      </c>
      <c r="D271" s="38" t="s">
        <v>595</v>
      </c>
      <c r="E271" s="39" t="s">
        <v>596</v>
      </c>
      <c r="F271" s="40" t="s">
        <v>34</v>
      </c>
      <c r="G271" s="41" t="n">
        <v>10.49</v>
      </c>
      <c r="H271" s="59" t="n">
        <v>64.09</v>
      </c>
      <c r="I271" s="43" t="n">
        <v>7.7</v>
      </c>
      <c r="J271" s="68" t="n">
        <f aca="false">H271+I271</f>
        <v>71.79</v>
      </c>
      <c r="K271" s="45" t="n">
        <f aca="false">G271*H271</f>
        <v>672.3041</v>
      </c>
      <c r="L271" s="45" t="n">
        <f aca="false">G271*I271</f>
        <v>80.773</v>
      </c>
      <c r="M271" s="46" t="n">
        <f aca="false">G271*J271</f>
        <v>753.0771</v>
      </c>
      <c r="N271" s="46" t="n">
        <f aca="false">ROUND(G271*H271,0)</f>
        <v>672</v>
      </c>
      <c r="O271" s="46" t="n">
        <f aca="false">ROUND(G271*I271,0)</f>
        <v>81</v>
      </c>
      <c r="P271" s="46" t="n">
        <f aca="false">(N271+O271)</f>
        <v>753</v>
      </c>
      <c r="Q271" s="45" t="n">
        <f aca="false">ROUND(G271*(H271+(H271*$S$8)),2)</f>
        <v>836.62</v>
      </c>
      <c r="R271" s="45" t="n">
        <f aca="false">ROUND(G271*(I271+(I271*$S$8)),2)</f>
        <v>100.51</v>
      </c>
      <c r="S271" s="47" t="n">
        <f aca="false">Q271+R271</f>
        <v>937.13</v>
      </c>
    </row>
    <row r="272" customFormat="false" ht="17.9" hidden="false" customHeight="false" outlineLevel="0" collapsed="false">
      <c r="B272" s="37" t="s">
        <v>605</v>
      </c>
      <c r="C272" s="37" t="s">
        <v>28</v>
      </c>
      <c r="D272" s="38" t="s">
        <v>606</v>
      </c>
      <c r="E272" s="39" t="s">
        <v>607</v>
      </c>
      <c r="F272" s="40" t="s">
        <v>34</v>
      </c>
      <c r="G272" s="41" t="n">
        <v>2.3</v>
      </c>
      <c r="H272" s="59" t="n">
        <v>64.09</v>
      </c>
      <c r="I272" s="43" t="n">
        <v>7.7</v>
      </c>
      <c r="J272" s="68" t="n">
        <f aca="false">H272+I272</f>
        <v>71.79</v>
      </c>
      <c r="K272" s="45" t="n">
        <f aca="false">G272*H272</f>
        <v>147.407</v>
      </c>
      <c r="L272" s="45" t="n">
        <f aca="false">G272*I272</f>
        <v>17.71</v>
      </c>
      <c r="M272" s="46" t="n">
        <f aca="false">G272*J272</f>
        <v>165.117</v>
      </c>
      <c r="N272" s="46" t="n">
        <f aca="false">ROUND(G272*H272,0)</f>
        <v>147</v>
      </c>
      <c r="O272" s="46" t="n">
        <f aca="false">ROUND(G272*I272,0)</f>
        <v>18</v>
      </c>
      <c r="P272" s="46" t="n">
        <f aca="false">(N272+O272)</f>
        <v>165</v>
      </c>
      <c r="Q272" s="45" t="n">
        <f aca="false">ROUND(G272*(H272+(H272*$S$8)),2)</f>
        <v>183.43</v>
      </c>
      <c r="R272" s="45" t="n">
        <f aca="false">ROUND(G272*(I272+(I272*$S$8)),2)</f>
        <v>22.04</v>
      </c>
      <c r="S272" s="47" t="n">
        <f aca="false">Q272+R272</f>
        <v>205.47</v>
      </c>
    </row>
    <row r="273" customFormat="false" ht="17.9" hidden="false" customHeight="false" outlineLevel="0" collapsed="false">
      <c r="B273" s="37" t="s">
        <v>608</v>
      </c>
      <c r="C273" s="37" t="s">
        <v>28</v>
      </c>
      <c r="D273" s="38" t="s">
        <v>609</v>
      </c>
      <c r="E273" s="39" t="s">
        <v>610</v>
      </c>
      <c r="F273" s="40" t="s">
        <v>34</v>
      </c>
      <c r="G273" s="41" t="n">
        <v>1.7</v>
      </c>
      <c r="H273" s="59" t="n">
        <v>64.09</v>
      </c>
      <c r="I273" s="43" t="n">
        <v>7.7</v>
      </c>
      <c r="J273" s="68" t="n">
        <f aca="false">H273+I273</f>
        <v>71.79</v>
      </c>
      <c r="K273" s="45" t="n">
        <f aca="false">G273*H273</f>
        <v>108.953</v>
      </c>
      <c r="L273" s="45" t="n">
        <f aca="false">G273*I273</f>
        <v>13.09</v>
      </c>
      <c r="M273" s="46" t="n">
        <f aca="false">G273*J273</f>
        <v>122.043</v>
      </c>
      <c r="N273" s="46" t="n">
        <f aca="false">ROUND(G273*H273,0)</f>
        <v>109</v>
      </c>
      <c r="O273" s="46" t="n">
        <f aca="false">ROUND(G273*I273,0)</f>
        <v>13</v>
      </c>
      <c r="P273" s="46" t="n">
        <f aca="false">(N273+O273)</f>
        <v>122</v>
      </c>
      <c r="Q273" s="45" t="n">
        <f aca="false">ROUND(G273*(H273+(H273*$S$8)),2)</f>
        <v>135.58</v>
      </c>
      <c r="R273" s="45" t="n">
        <f aca="false">ROUND(G273*(I273+(I273*$S$8)),2)</f>
        <v>16.29</v>
      </c>
      <c r="S273" s="47" t="n">
        <f aca="false">Q273+R273</f>
        <v>151.87</v>
      </c>
    </row>
    <row r="274" customFormat="false" ht="17.9" hidden="false" customHeight="false" outlineLevel="0" collapsed="false">
      <c r="B274" s="37" t="s">
        <v>611</v>
      </c>
      <c r="C274" s="37" t="s">
        <v>28</v>
      </c>
      <c r="D274" s="38" t="s">
        <v>612</v>
      </c>
      <c r="E274" s="39" t="s">
        <v>613</v>
      </c>
      <c r="F274" s="40" t="s">
        <v>34</v>
      </c>
      <c r="G274" s="41" t="n">
        <v>0.49</v>
      </c>
      <c r="H274" s="59" t="n">
        <v>64.09</v>
      </c>
      <c r="I274" s="43" t="n">
        <v>7.7</v>
      </c>
      <c r="J274" s="68" t="n">
        <f aca="false">H274+I274</f>
        <v>71.79</v>
      </c>
      <c r="K274" s="45" t="n">
        <f aca="false">G274*H274</f>
        <v>31.4041</v>
      </c>
      <c r="L274" s="45" t="n">
        <f aca="false">G274*I274</f>
        <v>3.773</v>
      </c>
      <c r="M274" s="46" t="n">
        <f aca="false">G274*J274</f>
        <v>35.1771</v>
      </c>
      <c r="N274" s="46" t="n">
        <f aca="false">ROUND(G274*H274,0)</f>
        <v>31</v>
      </c>
      <c r="O274" s="46" t="n">
        <f aca="false">ROUND(G274*I274,0)</f>
        <v>4</v>
      </c>
      <c r="P274" s="46" t="n">
        <f aca="false">(N274+O274)</f>
        <v>35</v>
      </c>
      <c r="Q274" s="45" t="n">
        <f aca="false">ROUND(G274*(H274+(H274*$S$8)),2)</f>
        <v>39.08</v>
      </c>
      <c r="R274" s="45" t="n">
        <f aca="false">ROUND(G274*(I274+(I274*$S$8)),2)</f>
        <v>4.7</v>
      </c>
      <c r="S274" s="47" t="n">
        <f aca="false">Q274+R274</f>
        <v>43.78</v>
      </c>
    </row>
    <row r="275" customFormat="false" ht="12.8" hidden="false" customHeight="false" outlineLevel="0" collapsed="false">
      <c r="B275" s="69" t="n">
        <v>14</v>
      </c>
      <c r="C275" s="30"/>
      <c r="D275" s="31"/>
      <c r="E275" s="32" t="s">
        <v>614</v>
      </c>
      <c r="F275" s="33"/>
      <c r="G275" s="31"/>
      <c r="H275" s="60"/>
      <c r="I275" s="60"/>
      <c r="J275" s="34"/>
      <c r="K275" s="58"/>
      <c r="L275" s="58"/>
      <c r="M275" s="58"/>
      <c r="N275" s="58"/>
      <c r="O275" s="58"/>
      <c r="P275" s="58"/>
      <c r="Q275" s="58"/>
      <c r="R275" s="58"/>
      <c r="S275" s="36" t="n">
        <f aca="false">SUM(S276+S315+S324)</f>
        <v>215896.13</v>
      </c>
    </row>
    <row r="276" s="50" customFormat="true" ht="12.8" hidden="false" customHeight="false" outlineLevel="0" collapsed="false">
      <c r="B276" s="61" t="s">
        <v>615</v>
      </c>
      <c r="C276" s="62"/>
      <c r="D276" s="63"/>
      <c r="E276" s="64" t="s">
        <v>616</v>
      </c>
      <c r="F276" s="65"/>
      <c r="G276" s="63"/>
      <c r="H276" s="63"/>
      <c r="I276" s="63"/>
      <c r="J276" s="66"/>
      <c r="K276" s="66" t="n">
        <f aca="false">SUM(K277:K314)</f>
        <v>50377.298</v>
      </c>
      <c r="L276" s="66" t="n">
        <f aca="false">SUM(L277:L314)</f>
        <v>14781.674</v>
      </c>
      <c r="M276" s="66" t="n">
        <f aca="false">SUM(M277:M314)</f>
        <v>65158.972</v>
      </c>
      <c r="N276" s="66"/>
      <c r="O276" s="66"/>
      <c r="P276" s="66"/>
      <c r="Q276" s="66" t="n">
        <f aca="false">SUM(Q277:Q314)</f>
        <v>62690.02</v>
      </c>
      <c r="R276" s="66" t="n">
        <f aca="false">SUM(R277:R314)</f>
        <v>18394.49</v>
      </c>
      <c r="S276" s="67" t="n">
        <f aca="false">SUM(S277:S314)</f>
        <v>81084.51</v>
      </c>
      <c r="V276" s="1"/>
      <c r="W276" s="1"/>
    </row>
    <row r="277" customFormat="false" ht="17.9" hidden="false" customHeight="false" outlineLevel="0" collapsed="false">
      <c r="B277" s="37" t="s">
        <v>617</v>
      </c>
      <c r="C277" s="37" t="s">
        <v>32</v>
      </c>
      <c r="D277" s="38" t="n">
        <v>89356</v>
      </c>
      <c r="E277" s="39" t="s">
        <v>618</v>
      </c>
      <c r="F277" s="40" t="s">
        <v>55</v>
      </c>
      <c r="G277" s="41" t="n">
        <v>407.4</v>
      </c>
      <c r="H277" s="59" t="n">
        <v>9.16</v>
      </c>
      <c r="I277" s="43" t="n">
        <v>15.78</v>
      </c>
      <c r="J277" s="68" t="n">
        <f aca="false">H277+I277</f>
        <v>24.94</v>
      </c>
      <c r="K277" s="45" t="n">
        <f aca="false">G277*H277</f>
        <v>3731.784</v>
      </c>
      <c r="L277" s="45" t="n">
        <f aca="false">G277*I277</f>
        <v>6428.772</v>
      </c>
      <c r="M277" s="46" t="n">
        <f aca="false">G277*J277</f>
        <v>10160.556</v>
      </c>
      <c r="N277" s="46" t="n">
        <f aca="false">ROUND(G277*H277,0)</f>
        <v>3732</v>
      </c>
      <c r="O277" s="46" t="n">
        <f aca="false">ROUND(G277*I277,0)</f>
        <v>6429</v>
      </c>
      <c r="P277" s="46" t="n">
        <f aca="false">(N277+O277)</f>
        <v>10161</v>
      </c>
      <c r="Q277" s="45" t="n">
        <f aca="false">ROUND(G277*(H277+(H277*$S$8)),2)</f>
        <v>4643.87</v>
      </c>
      <c r="R277" s="45" t="n">
        <f aca="false">ROUND(G277*(I277+(I277*$S$8)),2)</f>
        <v>8000.03</v>
      </c>
      <c r="S277" s="47" t="n">
        <f aca="false">Q277+R277</f>
        <v>12643.9</v>
      </c>
    </row>
    <row r="278" customFormat="false" ht="26.1" hidden="false" customHeight="false" outlineLevel="0" collapsed="false">
      <c r="B278" s="37" t="s">
        <v>619</v>
      </c>
      <c r="C278" s="37" t="s">
        <v>32</v>
      </c>
      <c r="D278" s="38" t="n">
        <v>103978</v>
      </c>
      <c r="E278" s="39" t="s">
        <v>620</v>
      </c>
      <c r="F278" s="40" t="s">
        <v>55</v>
      </c>
      <c r="G278" s="41" t="n">
        <v>15.5</v>
      </c>
      <c r="H278" s="59" t="n">
        <v>19.47</v>
      </c>
      <c r="I278" s="43" t="n">
        <v>9.29</v>
      </c>
      <c r="J278" s="68" t="n">
        <f aca="false">H278+I278</f>
        <v>28.76</v>
      </c>
      <c r="K278" s="45" t="n">
        <f aca="false">G278*H278</f>
        <v>301.785</v>
      </c>
      <c r="L278" s="45" t="n">
        <f aca="false">G278*I278</f>
        <v>143.995</v>
      </c>
      <c r="M278" s="46" t="n">
        <f aca="false">G278*J278</f>
        <v>445.78</v>
      </c>
      <c r="N278" s="46" t="n">
        <f aca="false">ROUND(G278*H278,0)</f>
        <v>302</v>
      </c>
      <c r="O278" s="46" t="n">
        <f aca="false">ROUND(G278*I278,0)</f>
        <v>144</v>
      </c>
      <c r="P278" s="46" t="n">
        <f aca="false">(N278+O278)</f>
        <v>446</v>
      </c>
      <c r="Q278" s="45" t="n">
        <f aca="false">ROUND(G278*(H278+(H278*$S$8)),2)</f>
        <v>375.54</v>
      </c>
      <c r="R278" s="45" t="n">
        <f aca="false">ROUND(G278*(I278+(I278*$S$8)),2)</f>
        <v>179.19</v>
      </c>
      <c r="S278" s="47" t="n">
        <f aca="false">Q278+R278</f>
        <v>554.73</v>
      </c>
    </row>
    <row r="279" customFormat="false" ht="26.1" hidden="false" customHeight="false" outlineLevel="0" collapsed="false">
      <c r="B279" s="37" t="s">
        <v>621</v>
      </c>
      <c r="C279" s="37" t="s">
        <v>32</v>
      </c>
      <c r="D279" s="38" t="n">
        <v>103979</v>
      </c>
      <c r="E279" s="39" t="s">
        <v>622</v>
      </c>
      <c r="F279" s="40" t="s">
        <v>55</v>
      </c>
      <c r="G279" s="41" t="n">
        <v>51.5</v>
      </c>
      <c r="H279" s="59" t="n">
        <v>21.59</v>
      </c>
      <c r="I279" s="43" t="n">
        <v>11.09</v>
      </c>
      <c r="J279" s="68" t="n">
        <f aca="false">H279+I279</f>
        <v>32.68</v>
      </c>
      <c r="K279" s="45" t="n">
        <f aca="false">G279*H279</f>
        <v>1111.885</v>
      </c>
      <c r="L279" s="45" t="n">
        <f aca="false">G279*I279</f>
        <v>571.135</v>
      </c>
      <c r="M279" s="46" t="n">
        <f aca="false">G279*J279</f>
        <v>1683.02</v>
      </c>
      <c r="N279" s="46" t="n">
        <f aca="false">ROUND(G279*H279,0)</f>
        <v>1112</v>
      </c>
      <c r="O279" s="46" t="n">
        <f aca="false">ROUND(G279*I279,0)</f>
        <v>571</v>
      </c>
      <c r="P279" s="46" t="n">
        <f aca="false">(N279+O279)</f>
        <v>1683</v>
      </c>
      <c r="Q279" s="45" t="n">
        <f aca="false">ROUND(G279*(H279+(H279*$S$8)),2)</f>
        <v>1383.64</v>
      </c>
      <c r="R279" s="45" t="n">
        <f aca="false">ROUND(G279*(I279+(I279*$S$8)),2)</f>
        <v>710.73</v>
      </c>
      <c r="S279" s="47" t="n">
        <f aca="false">Q279+R279</f>
        <v>2094.37</v>
      </c>
    </row>
    <row r="280" customFormat="false" ht="17.9" hidden="false" customHeight="false" outlineLevel="0" collapsed="false">
      <c r="B280" s="37" t="s">
        <v>623</v>
      </c>
      <c r="C280" s="37" t="s">
        <v>32</v>
      </c>
      <c r="D280" s="38" t="n">
        <v>89450</v>
      </c>
      <c r="E280" s="39" t="s">
        <v>624</v>
      </c>
      <c r="F280" s="40" t="s">
        <v>55</v>
      </c>
      <c r="G280" s="41" t="n">
        <v>44.5</v>
      </c>
      <c r="H280" s="59" t="n">
        <v>31.29</v>
      </c>
      <c r="I280" s="43" t="n">
        <v>1.64</v>
      </c>
      <c r="J280" s="68" t="n">
        <f aca="false">H280+I280</f>
        <v>32.93</v>
      </c>
      <c r="K280" s="45" t="n">
        <f aca="false">G280*H280</f>
        <v>1392.405</v>
      </c>
      <c r="L280" s="45" t="n">
        <f aca="false">G280*I280</f>
        <v>72.98</v>
      </c>
      <c r="M280" s="46" t="n">
        <f aca="false">G280*J280</f>
        <v>1465.385</v>
      </c>
      <c r="N280" s="46" t="n">
        <f aca="false">ROUND(G280*H280,0)</f>
        <v>1392</v>
      </c>
      <c r="O280" s="46" t="n">
        <f aca="false">ROUND(G280*I280,0)</f>
        <v>73</v>
      </c>
      <c r="P280" s="46" t="n">
        <f aca="false">(N280+O280)</f>
        <v>1465</v>
      </c>
      <c r="Q280" s="45" t="n">
        <f aca="false">ROUND(G280*(H280+(H280*$S$8)),2)</f>
        <v>1732.72</v>
      </c>
      <c r="R280" s="45" t="n">
        <f aca="false">ROUND(G280*(I280+(I280*$S$8)),2)</f>
        <v>90.82</v>
      </c>
      <c r="S280" s="47" t="n">
        <f aca="false">Q280+R280</f>
        <v>1823.54</v>
      </c>
    </row>
    <row r="281" customFormat="false" ht="17.9" hidden="false" customHeight="false" outlineLevel="0" collapsed="false">
      <c r="B281" s="37" t="s">
        <v>625</v>
      </c>
      <c r="C281" s="37" t="s">
        <v>32</v>
      </c>
      <c r="D281" s="38" t="n">
        <v>89452</v>
      </c>
      <c r="E281" s="39" t="s">
        <v>626</v>
      </c>
      <c r="F281" s="40" t="s">
        <v>55</v>
      </c>
      <c r="G281" s="41" t="n">
        <v>316.7</v>
      </c>
      <c r="H281" s="59" t="n">
        <v>71.77</v>
      </c>
      <c r="I281" s="43" t="n">
        <v>2.26</v>
      </c>
      <c r="J281" s="68" t="n">
        <f aca="false">H281+I281</f>
        <v>74.03</v>
      </c>
      <c r="K281" s="45" t="n">
        <f aca="false">G281*H281</f>
        <v>22729.559</v>
      </c>
      <c r="L281" s="45" t="n">
        <f aca="false">G281*I281</f>
        <v>715.742</v>
      </c>
      <c r="M281" s="46" t="n">
        <f aca="false">G281*J281</f>
        <v>23445.301</v>
      </c>
      <c r="N281" s="46" t="n">
        <f aca="false">ROUND(G281*H281,0)</f>
        <v>22730</v>
      </c>
      <c r="O281" s="46" t="n">
        <f aca="false">ROUND(G281*I281,0)</f>
        <v>716</v>
      </c>
      <c r="P281" s="46" t="n">
        <f aca="false">(N281+O281)</f>
        <v>23446</v>
      </c>
      <c r="Q281" s="45" t="n">
        <f aca="false">ROUND(G281*(H281+(H281*$S$8)),2)</f>
        <v>28284.91</v>
      </c>
      <c r="R281" s="45" t="n">
        <f aca="false">ROUND(G281*(I281+(I281*$S$8)),2)</f>
        <v>890.68</v>
      </c>
      <c r="S281" s="47" t="n">
        <f aca="false">Q281+R281</f>
        <v>29175.59</v>
      </c>
    </row>
    <row r="282" customFormat="false" ht="17.9" hidden="false" customHeight="false" outlineLevel="0" collapsed="false">
      <c r="B282" s="37" t="s">
        <v>627</v>
      </c>
      <c r="C282" s="37" t="s">
        <v>28</v>
      </c>
      <c r="D282" s="38" t="s">
        <v>628</v>
      </c>
      <c r="E282" s="39" t="s">
        <v>629</v>
      </c>
      <c r="F282" s="40" t="s">
        <v>16</v>
      </c>
      <c r="G282" s="41" t="n">
        <v>24</v>
      </c>
      <c r="H282" s="59" t="n">
        <v>21.24</v>
      </c>
      <c r="I282" s="43" t="n">
        <v>12.13</v>
      </c>
      <c r="J282" s="68" t="n">
        <f aca="false">H282+I282</f>
        <v>33.37</v>
      </c>
      <c r="K282" s="45" t="n">
        <f aca="false">G282*H282</f>
        <v>509.76</v>
      </c>
      <c r="L282" s="45" t="n">
        <f aca="false">G282*I282</f>
        <v>291.12</v>
      </c>
      <c r="M282" s="46" t="n">
        <f aca="false">G282*J282</f>
        <v>800.88</v>
      </c>
      <c r="N282" s="46" t="n">
        <f aca="false">ROUND(G282*H282,0)</f>
        <v>510</v>
      </c>
      <c r="O282" s="46" t="n">
        <f aca="false">ROUND(G282*I282,0)</f>
        <v>291</v>
      </c>
      <c r="P282" s="46" t="n">
        <f aca="false">(N282+O282)</f>
        <v>801</v>
      </c>
      <c r="Q282" s="45" t="n">
        <f aca="false">ROUND(G282*(H282+(H282*$S$8)),2)</f>
        <v>634.35</v>
      </c>
      <c r="R282" s="45" t="n">
        <f aca="false">ROUND(G282*(I282+(I282*$S$8)),2)</f>
        <v>362.27</v>
      </c>
      <c r="S282" s="47" t="n">
        <f aca="false">Q282+R282</f>
        <v>996.62</v>
      </c>
    </row>
    <row r="283" customFormat="false" ht="34.3" hidden="false" customHeight="false" outlineLevel="0" collapsed="false">
      <c r="B283" s="37" t="s">
        <v>630</v>
      </c>
      <c r="C283" s="37" t="s">
        <v>32</v>
      </c>
      <c r="D283" s="38" t="n">
        <v>89429</v>
      </c>
      <c r="E283" s="39" t="s">
        <v>631</v>
      </c>
      <c r="F283" s="40" t="s">
        <v>16</v>
      </c>
      <c r="G283" s="41" t="n">
        <v>83</v>
      </c>
      <c r="H283" s="59" t="n">
        <v>2.93</v>
      </c>
      <c r="I283" s="43" t="n">
        <v>3.52</v>
      </c>
      <c r="J283" s="68" t="n">
        <f aca="false">H283+I283</f>
        <v>6.45</v>
      </c>
      <c r="K283" s="45" t="n">
        <f aca="false">G283*H283</f>
        <v>243.19</v>
      </c>
      <c r="L283" s="45" t="n">
        <f aca="false">G283*I283</f>
        <v>292.16</v>
      </c>
      <c r="M283" s="46" t="n">
        <f aca="false">G283*J283</f>
        <v>535.35</v>
      </c>
      <c r="N283" s="46" t="n">
        <f aca="false">ROUND(G283*H283,0)</f>
        <v>243</v>
      </c>
      <c r="O283" s="46" t="n">
        <f aca="false">ROUND(G283*I283,0)</f>
        <v>292</v>
      </c>
      <c r="P283" s="46" t="n">
        <f aca="false">(N283+O283)</f>
        <v>535</v>
      </c>
      <c r="Q283" s="45" t="n">
        <f aca="false">ROUND(G283*(H283+(H283*$S$8)),2)</f>
        <v>302.63</v>
      </c>
      <c r="R283" s="45" t="n">
        <f aca="false">ROUND(G283*(I283+(I283*$S$8)),2)</f>
        <v>363.57</v>
      </c>
      <c r="S283" s="47" t="n">
        <f aca="false">Q283+R283</f>
        <v>666.2</v>
      </c>
    </row>
    <row r="284" customFormat="false" ht="34.3" hidden="false" customHeight="false" outlineLevel="0" collapsed="false">
      <c r="B284" s="37" t="s">
        <v>632</v>
      </c>
      <c r="C284" s="37" t="s">
        <v>32</v>
      </c>
      <c r="D284" s="38" t="n">
        <v>94660</v>
      </c>
      <c r="E284" s="39" t="s">
        <v>633</v>
      </c>
      <c r="F284" s="40" t="s">
        <v>16</v>
      </c>
      <c r="G284" s="41" t="n">
        <v>2</v>
      </c>
      <c r="H284" s="59" t="n">
        <v>8.6</v>
      </c>
      <c r="I284" s="43" t="n">
        <v>4.73</v>
      </c>
      <c r="J284" s="68" t="n">
        <f aca="false">H284+I284</f>
        <v>13.33</v>
      </c>
      <c r="K284" s="45" t="n">
        <f aca="false">G284*H284</f>
        <v>17.2</v>
      </c>
      <c r="L284" s="45" t="n">
        <f aca="false">G284*I284</f>
        <v>9.46</v>
      </c>
      <c r="M284" s="46" t="n">
        <f aca="false">G284*J284</f>
        <v>26.66</v>
      </c>
      <c r="N284" s="46" t="n">
        <f aca="false">ROUND(G284*H284,0)</f>
        <v>17</v>
      </c>
      <c r="O284" s="46" t="n">
        <f aca="false">ROUND(G284*I284,0)</f>
        <v>9</v>
      </c>
      <c r="P284" s="46" t="n">
        <f aca="false">(N284+O284)</f>
        <v>26</v>
      </c>
      <c r="Q284" s="45" t="n">
        <f aca="false">ROUND(G284*(H284+(H284*$S$8)),2)</f>
        <v>21.4</v>
      </c>
      <c r="R284" s="45" t="n">
        <f aca="false">ROUND(G284*(I284+(I284*$S$8)),2)</f>
        <v>11.77</v>
      </c>
      <c r="S284" s="47" t="n">
        <f aca="false">Q284+R284</f>
        <v>33.17</v>
      </c>
    </row>
    <row r="285" customFormat="false" ht="34.3" hidden="false" customHeight="false" outlineLevel="0" collapsed="false">
      <c r="B285" s="37" t="s">
        <v>634</v>
      </c>
      <c r="C285" s="37" t="s">
        <v>32</v>
      </c>
      <c r="D285" s="38" t="n">
        <v>104001</v>
      </c>
      <c r="E285" s="39" t="s">
        <v>635</v>
      </c>
      <c r="F285" s="40" t="s">
        <v>16</v>
      </c>
      <c r="G285" s="41" t="n">
        <v>56</v>
      </c>
      <c r="H285" s="59" t="n">
        <v>9.13</v>
      </c>
      <c r="I285" s="43" t="n">
        <v>5.57</v>
      </c>
      <c r="J285" s="68" t="n">
        <f aca="false">H285+I285</f>
        <v>14.7</v>
      </c>
      <c r="K285" s="45" t="n">
        <f aca="false">G285*H285</f>
        <v>511.28</v>
      </c>
      <c r="L285" s="45" t="n">
        <f aca="false">G285*I285</f>
        <v>311.92</v>
      </c>
      <c r="M285" s="46" t="n">
        <f aca="false">G285*J285</f>
        <v>823.2</v>
      </c>
      <c r="N285" s="46" t="n">
        <f aca="false">ROUND(G285*H285,0)</f>
        <v>511</v>
      </c>
      <c r="O285" s="46" t="n">
        <f aca="false">ROUND(G285*I285,0)</f>
        <v>312</v>
      </c>
      <c r="P285" s="46" t="n">
        <f aca="false">(N285+O285)</f>
        <v>823</v>
      </c>
      <c r="Q285" s="45" t="n">
        <f aca="false">ROUND(G285*(H285+(H285*$S$8)),2)</f>
        <v>636.24</v>
      </c>
      <c r="R285" s="45" t="n">
        <f aca="false">ROUND(G285*(I285+(I285*$S$8)),2)</f>
        <v>388.16</v>
      </c>
      <c r="S285" s="47" t="n">
        <f aca="false">Q285+R285</f>
        <v>1024.4</v>
      </c>
    </row>
    <row r="286" customFormat="false" ht="26.1" hidden="false" customHeight="false" outlineLevel="0" collapsed="false">
      <c r="B286" s="37" t="s">
        <v>636</v>
      </c>
      <c r="C286" s="37" t="s">
        <v>32</v>
      </c>
      <c r="D286" s="38" t="n">
        <v>89616</v>
      </c>
      <c r="E286" s="39" t="s">
        <v>637</v>
      </c>
      <c r="F286" s="40" t="s">
        <v>16</v>
      </c>
      <c r="G286" s="41" t="n">
        <v>16</v>
      </c>
      <c r="H286" s="59" t="n">
        <v>39.14</v>
      </c>
      <c r="I286" s="43" t="n">
        <v>5.37</v>
      </c>
      <c r="J286" s="68" t="n">
        <f aca="false">H286+I286</f>
        <v>44.51</v>
      </c>
      <c r="K286" s="45" t="n">
        <f aca="false">G286*H286</f>
        <v>626.24</v>
      </c>
      <c r="L286" s="45" t="n">
        <f aca="false">G286*I286</f>
        <v>85.92</v>
      </c>
      <c r="M286" s="46" t="n">
        <f aca="false">G286*J286</f>
        <v>712.16</v>
      </c>
      <c r="N286" s="46" t="n">
        <f aca="false">ROUND(G286*H286,0)</f>
        <v>626</v>
      </c>
      <c r="O286" s="46" t="n">
        <f aca="false">ROUND(G286*I286,0)</f>
        <v>86</v>
      </c>
      <c r="P286" s="46" t="n">
        <f aca="false">(N286+O286)</f>
        <v>712</v>
      </c>
      <c r="Q286" s="45" t="n">
        <f aca="false">ROUND(G286*(H286+(H286*$S$8)),2)</f>
        <v>779.3</v>
      </c>
      <c r="R286" s="45" t="n">
        <f aca="false">ROUND(G286*(I286+(I286*$S$8)),2)</f>
        <v>106.92</v>
      </c>
      <c r="S286" s="47" t="n">
        <f aca="false">Q286+R286</f>
        <v>886.22</v>
      </c>
    </row>
    <row r="287" customFormat="false" ht="26.1" hidden="false" customHeight="false" outlineLevel="0" collapsed="false">
      <c r="B287" s="37" t="s">
        <v>638</v>
      </c>
      <c r="C287" s="37" t="s">
        <v>32</v>
      </c>
      <c r="D287" s="38" t="n">
        <v>103959</v>
      </c>
      <c r="E287" s="39" t="s">
        <v>639</v>
      </c>
      <c r="F287" s="40" t="s">
        <v>16</v>
      </c>
      <c r="G287" s="41" t="n">
        <v>16</v>
      </c>
      <c r="H287" s="59" t="n">
        <v>12.36</v>
      </c>
      <c r="I287" s="43" t="n">
        <v>3.82</v>
      </c>
      <c r="J287" s="68" t="n">
        <f aca="false">H287+I287</f>
        <v>16.18</v>
      </c>
      <c r="K287" s="45" t="n">
        <f aca="false">G287*H287</f>
        <v>197.76</v>
      </c>
      <c r="L287" s="45" t="n">
        <f aca="false">G287*I287</f>
        <v>61.12</v>
      </c>
      <c r="M287" s="46" t="n">
        <f aca="false">G287*J287</f>
        <v>258.88</v>
      </c>
      <c r="N287" s="46" t="n">
        <f aca="false">ROUND(G287*H287,0)</f>
        <v>198</v>
      </c>
      <c r="O287" s="46" t="n">
        <f aca="false">ROUND(G287*I287,0)</f>
        <v>61</v>
      </c>
      <c r="P287" s="46" t="n">
        <f aca="false">(N287+O287)</f>
        <v>259</v>
      </c>
      <c r="Q287" s="45" t="n">
        <f aca="false">ROUND(G287*(H287+(H287*$S$8)),2)</f>
        <v>246.09</v>
      </c>
      <c r="R287" s="45" t="n">
        <f aca="false">ROUND(G287*(I287+(I287*$S$8)),2)</f>
        <v>76.06</v>
      </c>
      <c r="S287" s="47" t="n">
        <f aca="false">Q287+R287</f>
        <v>322.15</v>
      </c>
    </row>
    <row r="288" customFormat="false" ht="26.1" hidden="false" customHeight="false" outlineLevel="0" collapsed="false">
      <c r="B288" s="37" t="s">
        <v>640</v>
      </c>
      <c r="C288" s="37" t="s">
        <v>32</v>
      </c>
      <c r="D288" s="38" t="n">
        <v>103968</v>
      </c>
      <c r="E288" s="39" t="s">
        <v>641</v>
      </c>
      <c r="F288" s="40" t="s">
        <v>16</v>
      </c>
      <c r="G288" s="41" t="n">
        <v>38</v>
      </c>
      <c r="H288" s="59" t="n">
        <v>15.15</v>
      </c>
      <c r="I288" s="43" t="n">
        <v>3.03</v>
      </c>
      <c r="J288" s="68" t="n">
        <f aca="false">H288+I288</f>
        <v>18.18</v>
      </c>
      <c r="K288" s="45" t="n">
        <f aca="false">G288*H288</f>
        <v>575.7</v>
      </c>
      <c r="L288" s="45" t="n">
        <f aca="false">G288*I288</f>
        <v>115.14</v>
      </c>
      <c r="M288" s="46" t="n">
        <f aca="false">G288*J288</f>
        <v>690.84</v>
      </c>
      <c r="N288" s="46" t="n">
        <f aca="false">ROUND(G288*H288,0)</f>
        <v>576</v>
      </c>
      <c r="O288" s="46" t="n">
        <f aca="false">ROUND(G288*I288,0)</f>
        <v>115</v>
      </c>
      <c r="P288" s="46" t="n">
        <f aca="false">(N288+O288)</f>
        <v>691</v>
      </c>
      <c r="Q288" s="45" t="n">
        <f aca="false">ROUND(G288*(H288+(H288*$S$8)),2)</f>
        <v>716.41</v>
      </c>
      <c r="R288" s="45" t="n">
        <f aca="false">ROUND(G288*(I288+(I288*$S$8)),2)</f>
        <v>143.28</v>
      </c>
      <c r="S288" s="47" t="n">
        <f aca="false">Q288+R288</f>
        <v>859.69</v>
      </c>
    </row>
    <row r="289" customFormat="false" ht="26.1" hidden="false" customHeight="false" outlineLevel="0" collapsed="false">
      <c r="B289" s="37" t="s">
        <v>642</v>
      </c>
      <c r="C289" s="37" t="s">
        <v>28</v>
      </c>
      <c r="D289" s="38" t="s">
        <v>643</v>
      </c>
      <c r="E289" s="39" t="s">
        <v>644</v>
      </c>
      <c r="F289" s="40" t="s">
        <v>16</v>
      </c>
      <c r="G289" s="41" t="n">
        <v>18</v>
      </c>
      <c r="H289" s="59" t="n">
        <v>43.97</v>
      </c>
      <c r="I289" s="43" t="n">
        <v>66.48</v>
      </c>
      <c r="J289" s="68" t="n">
        <f aca="false">H289+I289</f>
        <v>110.45</v>
      </c>
      <c r="K289" s="45" t="n">
        <f aca="false">G289*H289</f>
        <v>791.46</v>
      </c>
      <c r="L289" s="45" t="n">
        <f aca="false">G289*I289</f>
        <v>1196.64</v>
      </c>
      <c r="M289" s="46" t="n">
        <f aca="false">G289*J289</f>
        <v>1988.1</v>
      </c>
      <c r="N289" s="46" t="n">
        <f aca="false">ROUND(G289*H289,0)</f>
        <v>791</v>
      </c>
      <c r="O289" s="46" t="n">
        <f aca="false">ROUND(G289*I289,0)</f>
        <v>1197</v>
      </c>
      <c r="P289" s="46" t="n">
        <f aca="false">(N289+O289)</f>
        <v>1988</v>
      </c>
      <c r="Q289" s="45" t="n">
        <f aca="false">ROUND(G289*(H289+(H289*$S$8)),2)</f>
        <v>984.9</v>
      </c>
      <c r="R289" s="45" t="n">
        <f aca="false">ROUND(G289*(I289+(I289*$S$8)),2)</f>
        <v>1489.11</v>
      </c>
      <c r="S289" s="47" t="n">
        <f aca="false">Q289+R289</f>
        <v>2474.01</v>
      </c>
    </row>
    <row r="290" customFormat="false" ht="17.9" hidden="false" customHeight="false" outlineLevel="0" collapsed="false">
      <c r="B290" s="37" t="s">
        <v>645</v>
      </c>
      <c r="C290" s="37" t="s">
        <v>32</v>
      </c>
      <c r="D290" s="38" t="n">
        <v>104034</v>
      </c>
      <c r="E290" s="39" t="s">
        <v>646</v>
      </c>
      <c r="F290" s="40" t="s">
        <v>16</v>
      </c>
      <c r="G290" s="41" t="n">
        <v>1</v>
      </c>
      <c r="H290" s="59" t="n">
        <v>17.76</v>
      </c>
      <c r="I290" s="43" t="n">
        <v>6.87</v>
      </c>
      <c r="J290" s="68" t="n">
        <f aca="false">H290+I290</f>
        <v>24.63</v>
      </c>
      <c r="K290" s="45" t="n">
        <f aca="false">G290*H290</f>
        <v>17.76</v>
      </c>
      <c r="L290" s="45" t="n">
        <f aca="false">G290*I290</f>
        <v>6.87</v>
      </c>
      <c r="M290" s="46" t="n">
        <f aca="false">G290*J290</f>
        <v>24.63</v>
      </c>
      <c r="N290" s="46" t="n">
        <f aca="false">ROUND(G290*H290,0)</f>
        <v>18</v>
      </c>
      <c r="O290" s="46" t="n">
        <f aca="false">ROUND(G290*I290,0)</f>
        <v>7</v>
      </c>
      <c r="P290" s="46" t="n">
        <f aca="false">(N290+O290)</f>
        <v>25</v>
      </c>
      <c r="Q290" s="45" t="n">
        <f aca="false">ROUND(G290*(H290+(H290*$S$8)),2)</f>
        <v>22.1</v>
      </c>
      <c r="R290" s="45" t="n">
        <f aca="false">ROUND(G290*(I290+(I290*$S$8)),2)</f>
        <v>8.55</v>
      </c>
      <c r="S290" s="47" t="n">
        <f aca="false">Q290+R290</f>
        <v>30.65</v>
      </c>
    </row>
    <row r="291" customFormat="false" ht="26.1" hidden="false" customHeight="false" outlineLevel="0" collapsed="false">
      <c r="B291" s="37" t="s">
        <v>647</v>
      </c>
      <c r="C291" s="37" t="s">
        <v>32</v>
      </c>
      <c r="D291" s="38" t="n">
        <v>103986</v>
      </c>
      <c r="E291" s="39" t="s">
        <v>648</v>
      </c>
      <c r="F291" s="40" t="s">
        <v>16</v>
      </c>
      <c r="G291" s="41" t="n">
        <v>25</v>
      </c>
      <c r="H291" s="59" t="n">
        <v>20.58</v>
      </c>
      <c r="I291" s="43" t="n">
        <v>9.49</v>
      </c>
      <c r="J291" s="68" t="n">
        <f aca="false">H291+I291</f>
        <v>30.07</v>
      </c>
      <c r="K291" s="45" t="n">
        <f aca="false">G291*H291</f>
        <v>514.5</v>
      </c>
      <c r="L291" s="45" t="n">
        <f aca="false">G291*I291</f>
        <v>237.25</v>
      </c>
      <c r="M291" s="46" t="n">
        <f aca="false">G291*J291</f>
        <v>751.75</v>
      </c>
      <c r="N291" s="46" t="n">
        <f aca="false">ROUND(G291*H291,0)</f>
        <v>515</v>
      </c>
      <c r="O291" s="46" t="n">
        <f aca="false">ROUND(G291*I291,0)</f>
        <v>237</v>
      </c>
      <c r="P291" s="46" t="n">
        <f aca="false">(N291+O291)</f>
        <v>752</v>
      </c>
      <c r="Q291" s="45" t="n">
        <f aca="false">ROUND(G291*(H291+(H291*$S$8)),2)</f>
        <v>640.25</v>
      </c>
      <c r="R291" s="45" t="n">
        <f aca="false">ROUND(G291*(I291+(I291*$S$8)),2)</f>
        <v>295.24</v>
      </c>
      <c r="S291" s="47" t="n">
        <f aca="false">Q291+R291</f>
        <v>935.49</v>
      </c>
    </row>
    <row r="292" customFormat="false" ht="26.1" hidden="false" customHeight="false" outlineLevel="0" collapsed="false">
      <c r="B292" s="37" t="s">
        <v>649</v>
      </c>
      <c r="C292" s="37" t="s">
        <v>32</v>
      </c>
      <c r="D292" s="38" t="n">
        <v>89408</v>
      </c>
      <c r="E292" s="39" t="s">
        <v>650</v>
      </c>
      <c r="F292" s="40" t="s">
        <v>16</v>
      </c>
      <c r="G292" s="41" t="n">
        <v>216</v>
      </c>
      <c r="H292" s="59" t="n">
        <v>3.46</v>
      </c>
      <c r="I292" s="43" t="n">
        <v>5.65</v>
      </c>
      <c r="J292" s="68" t="n">
        <f aca="false">H292+I292</f>
        <v>9.11</v>
      </c>
      <c r="K292" s="45" t="n">
        <f aca="false">G292*H292</f>
        <v>747.36</v>
      </c>
      <c r="L292" s="45" t="n">
        <f aca="false">G292*I292</f>
        <v>1220.4</v>
      </c>
      <c r="M292" s="46" t="n">
        <f aca="false">G292*J292</f>
        <v>1967.76</v>
      </c>
      <c r="N292" s="46" t="n">
        <f aca="false">ROUND(G292*H292,0)</f>
        <v>747</v>
      </c>
      <c r="O292" s="46" t="n">
        <f aca="false">ROUND(G292*I292,0)</f>
        <v>1220</v>
      </c>
      <c r="P292" s="46" t="n">
        <f aca="false">(N292+O292)</f>
        <v>1967</v>
      </c>
      <c r="Q292" s="45" t="n">
        <f aca="false">ROUND(G292*(H292+(H292*$S$8)),2)</f>
        <v>930.02</v>
      </c>
      <c r="R292" s="45" t="n">
        <f aca="false">ROUND(G292*(I292+(I292*$S$8)),2)</f>
        <v>1518.68</v>
      </c>
      <c r="S292" s="47" t="n">
        <f aca="false">Q292+R292</f>
        <v>2448.7</v>
      </c>
    </row>
    <row r="293" customFormat="false" ht="26.1" hidden="false" customHeight="false" outlineLevel="0" collapsed="false">
      <c r="B293" s="37" t="s">
        <v>651</v>
      </c>
      <c r="C293" s="37" t="s">
        <v>32</v>
      </c>
      <c r="D293" s="38" t="n">
        <v>103980</v>
      </c>
      <c r="E293" s="39" t="s">
        <v>652</v>
      </c>
      <c r="F293" s="40" t="s">
        <v>16</v>
      </c>
      <c r="G293" s="41" t="n">
        <v>2</v>
      </c>
      <c r="H293" s="59" t="n">
        <v>10.89</v>
      </c>
      <c r="I293" s="43" t="n">
        <v>7.97</v>
      </c>
      <c r="J293" s="68" t="n">
        <f aca="false">H293+I293</f>
        <v>18.86</v>
      </c>
      <c r="K293" s="45" t="n">
        <f aca="false">G293*H293</f>
        <v>21.78</v>
      </c>
      <c r="L293" s="45" t="n">
        <f aca="false">G293*I293</f>
        <v>15.94</v>
      </c>
      <c r="M293" s="46" t="n">
        <f aca="false">G293*J293</f>
        <v>37.72</v>
      </c>
      <c r="N293" s="46" t="n">
        <f aca="false">ROUND(G293*H293,0)</f>
        <v>22</v>
      </c>
      <c r="O293" s="46" t="n">
        <f aca="false">ROUND(G293*I293,0)</f>
        <v>16</v>
      </c>
      <c r="P293" s="46" t="n">
        <f aca="false">(N293+O293)</f>
        <v>38</v>
      </c>
      <c r="Q293" s="45" t="n">
        <f aca="false">ROUND(G293*(H293+(H293*$S$8)),2)</f>
        <v>27.1</v>
      </c>
      <c r="R293" s="45" t="n">
        <f aca="false">ROUND(G293*(I293+(I293*$S$8)),2)</f>
        <v>19.84</v>
      </c>
      <c r="S293" s="47" t="n">
        <f aca="false">Q293+R293</f>
        <v>46.94</v>
      </c>
    </row>
    <row r="294" customFormat="false" ht="26.1" hidden="false" customHeight="false" outlineLevel="0" collapsed="false">
      <c r="B294" s="37" t="s">
        <v>653</v>
      </c>
      <c r="C294" s="37" t="s">
        <v>32</v>
      </c>
      <c r="D294" s="38" t="n">
        <v>103984</v>
      </c>
      <c r="E294" s="39" t="s">
        <v>654</v>
      </c>
      <c r="F294" s="40" t="s">
        <v>16</v>
      </c>
      <c r="G294" s="41" t="n">
        <v>5</v>
      </c>
      <c r="H294" s="59" t="n">
        <v>11.24</v>
      </c>
      <c r="I294" s="43" t="n">
        <v>9.5</v>
      </c>
      <c r="J294" s="68" t="n">
        <f aca="false">H294+I294</f>
        <v>20.74</v>
      </c>
      <c r="K294" s="45" t="n">
        <f aca="false">G294*H294</f>
        <v>56.2</v>
      </c>
      <c r="L294" s="45" t="n">
        <f aca="false">G294*I294</f>
        <v>47.5</v>
      </c>
      <c r="M294" s="46" t="n">
        <f aca="false">G294*J294</f>
        <v>103.7</v>
      </c>
      <c r="N294" s="46" t="n">
        <f aca="false">ROUND(G294*H294,0)</f>
        <v>56</v>
      </c>
      <c r="O294" s="46" t="n">
        <f aca="false">ROUND(G294*I294,0)</f>
        <v>48</v>
      </c>
      <c r="P294" s="46" t="n">
        <f aca="false">(N294+O294)</f>
        <v>104</v>
      </c>
      <c r="Q294" s="45" t="n">
        <f aca="false">ROUND(G294*(H294+(H294*$S$8)),2)</f>
        <v>69.94</v>
      </c>
      <c r="R294" s="45" t="n">
        <f aca="false">ROUND(G294*(I294+(I294*$S$8)),2)</f>
        <v>59.11</v>
      </c>
      <c r="S294" s="47" t="n">
        <f aca="false">Q294+R294</f>
        <v>129.05</v>
      </c>
    </row>
    <row r="295" customFormat="false" ht="17.9" hidden="false" customHeight="false" outlineLevel="0" collapsed="false">
      <c r="B295" s="37" t="s">
        <v>655</v>
      </c>
      <c r="C295" s="37" t="s">
        <v>32</v>
      </c>
      <c r="D295" s="38" t="n">
        <v>89505</v>
      </c>
      <c r="E295" s="39" t="s">
        <v>656</v>
      </c>
      <c r="F295" s="40" t="s">
        <v>16</v>
      </c>
      <c r="G295" s="41" t="n">
        <v>1</v>
      </c>
      <c r="H295" s="59" t="n">
        <v>39.11</v>
      </c>
      <c r="I295" s="43" t="n">
        <v>6.22</v>
      </c>
      <c r="J295" s="68" t="n">
        <f aca="false">H295+I295</f>
        <v>45.33</v>
      </c>
      <c r="K295" s="45" t="n">
        <f aca="false">G295*H295</f>
        <v>39.11</v>
      </c>
      <c r="L295" s="45" t="n">
        <f aca="false">G295*I295</f>
        <v>6.22</v>
      </c>
      <c r="M295" s="46" t="n">
        <f aca="false">G295*J295</f>
        <v>45.33</v>
      </c>
      <c r="N295" s="46" t="n">
        <f aca="false">ROUND(G295*H295,0)</f>
        <v>39</v>
      </c>
      <c r="O295" s="46" t="n">
        <f aca="false">ROUND(G295*I295,0)</f>
        <v>6</v>
      </c>
      <c r="P295" s="46" t="n">
        <f aca="false">(N295+O295)</f>
        <v>45</v>
      </c>
      <c r="Q295" s="45" t="n">
        <f aca="false">ROUND(G295*(H295+(H295*$S$8)),2)</f>
        <v>48.67</v>
      </c>
      <c r="R295" s="45" t="n">
        <f aca="false">ROUND(G295*(I295+(I295*$S$8)),2)</f>
        <v>7.74</v>
      </c>
      <c r="S295" s="47" t="n">
        <f aca="false">Q295+R295</f>
        <v>56.41</v>
      </c>
    </row>
    <row r="296" customFormat="false" ht="17.9" hidden="false" customHeight="false" outlineLevel="0" collapsed="false">
      <c r="B296" s="37" t="s">
        <v>657</v>
      </c>
      <c r="C296" s="37" t="s">
        <v>32</v>
      </c>
      <c r="D296" s="38" t="n">
        <v>89521</v>
      </c>
      <c r="E296" s="39" t="s">
        <v>658</v>
      </c>
      <c r="F296" s="40" t="s">
        <v>16</v>
      </c>
      <c r="G296" s="41" t="n">
        <v>45</v>
      </c>
      <c r="H296" s="59" t="n">
        <v>127.86</v>
      </c>
      <c r="I296" s="43" t="n">
        <v>8.56</v>
      </c>
      <c r="J296" s="68" t="n">
        <f aca="false">H296+I296</f>
        <v>136.42</v>
      </c>
      <c r="K296" s="45" t="n">
        <f aca="false">G296*H296</f>
        <v>5753.7</v>
      </c>
      <c r="L296" s="45" t="n">
        <f aca="false">G296*I296</f>
        <v>385.2</v>
      </c>
      <c r="M296" s="46" t="n">
        <f aca="false">G296*J296</f>
        <v>6138.9</v>
      </c>
      <c r="N296" s="46" t="n">
        <f aca="false">ROUND(G296*H296,0)</f>
        <v>5754</v>
      </c>
      <c r="O296" s="46" t="n">
        <f aca="false">ROUND(G296*I296,0)</f>
        <v>385</v>
      </c>
      <c r="P296" s="46" t="n">
        <f aca="false">(N296+O296)</f>
        <v>6139</v>
      </c>
      <c r="Q296" s="45" t="n">
        <f aca="false">ROUND(G296*(H296+(H296*$S$8)),2)</f>
        <v>7159.97</v>
      </c>
      <c r="R296" s="45" t="n">
        <f aca="false">ROUND(G296*(I296+(I296*$S$8)),2)</f>
        <v>479.35</v>
      </c>
      <c r="S296" s="47" t="n">
        <f aca="false">Q296+R296</f>
        <v>7639.32</v>
      </c>
    </row>
    <row r="297" customFormat="false" ht="17.9" hidden="false" customHeight="false" outlineLevel="0" collapsed="false">
      <c r="B297" s="37" t="s">
        <v>659</v>
      </c>
      <c r="C297" s="37" t="s">
        <v>28</v>
      </c>
      <c r="D297" s="38" t="s">
        <v>660</v>
      </c>
      <c r="E297" s="39" t="s">
        <v>661</v>
      </c>
      <c r="F297" s="40" t="s">
        <v>16</v>
      </c>
      <c r="G297" s="41" t="n">
        <v>4</v>
      </c>
      <c r="H297" s="59" t="n">
        <v>4.99</v>
      </c>
      <c r="I297" s="43" t="n">
        <v>5.62</v>
      </c>
      <c r="J297" s="68" t="n">
        <f aca="false">H297+I297</f>
        <v>10.61</v>
      </c>
      <c r="K297" s="45" t="n">
        <f aca="false">G297*H297</f>
        <v>19.96</v>
      </c>
      <c r="L297" s="45" t="n">
        <f aca="false">G297*I297</f>
        <v>22.48</v>
      </c>
      <c r="M297" s="46" t="n">
        <f aca="false">G297*J297</f>
        <v>42.44</v>
      </c>
      <c r="N297" s="46" t="n">
        <f aca="false">ROUND(G297*H297,0)</f>
        <v>20</v>
      </c>
      <c r="O297" s="46" t="n">
        <f aca="false">ROUND(G297*I297,0)</f>
        <v>22</v>
      </c>
      <c r="P297" s="46" t="n">
        <f aca="false">(N297+O297)</f>
        <v>42</v>
      </c>
      <c r="Q297" s="45" t="n">
        <f aca="false">ROUND(G297*(H297+(H297*$S$8)),2)</f>
        <v>24.84</v>
      </c>
      <c r="R297" s="45" t="n">
        <f aca="false">ROUND(G297*(I297+(I297*$S$8)),2)</f>
        <v>27.97</v>
      </c>
      <c r="S297" s="47" t="n">
        <f aca="false">Q297+R297</f>
        <v>52.81</v>
      </c>
    </row>
    <row r="298" customFormat="false" ht="26.1" hidden="false" customHeight="false" outlineLevel="0" collapsed="false">
      <c r="B298" s="37" t="s">
        <v>662</v>
      </c>
      <c r="C298" s="37" t="s">
        <v>32</v>
      </c>
      <c r="D298" s="38" t="n">
        <v>89409</v>
      </c>
      <c r="E298" s="39" t="s">
        <v>663</v>
      </c>
      <c r="F298" s="40" t="s">
        <v>16</v>
      </c>
      <c r="G298" s="41" t="n">
        <v>2</v>
      </c>
      <c r="H298" s="59" t="n">
        <v>4.36</v>
      </c>
      <c r="I298" s="43" t="n">
        <v>5.65</v>
      </c>
      <c r="J298" s="68" t="n">
        <f aca="false">H298+I298</f>
        <v>10.01</v>
      </c>
      <c r="K298" s="45" t="n">
        <f aca="false">G298*H298</f>
        <v>8.72</v>
      </c>
      <c r="L298" s="45" t="n">
        <f aca="false">G298*I298</f>
        <v>11.3</v>
      </c>
      <c r="M298" s="46" t="n">
        <f aca="false">G298*J298</f>
        <v>20.02</v>
      </c>
      <c r="N298" s="46" t="n">
        <f aca="false">ROUND(G298*H298,0)</f>
        <v>9</v>
      </c>
      <c r="O298" s="46" t="n">
        <f aca="false">ROUND(G298*I298,0)</f>
        <v>11</v>
      </c>
      <c r="P298" s="46" t="n">
        <f aca="false">(N298+O298)</f>
        <v>20</v>
      </c>
      <c r="Q298" s="45" t="n">
        <f aca="false">ROUND(G298*(H298+(H298*$S$8)),2)</f>
        <v>10.85</v>
      </c>
      <c r="R298" s="45" t="n">
        <f aca="false">ROUND(G298*(I298+(I298*$S$8)),2)</f>
        <v>14.06</v>
      </c>
      <c r="S298" s="47" t="n">
        <f aca="false">Q298+R298</f>
        <v>24.91</v>
      </c>
    </row>
    <row r="299" customFormat="false" ht="26.1" hidden="false" customHeight="false" outlineLevel="0" collapsed="false">
      <c r="B299" s="37" t="s">
        <v>664</v>
      </c>
      <c r="C299" s="37" t="s">
        <v>32</v>
      </c>
      <c r="D299" s="38" t="n">
        <v>103981</v>
      </c>
      <c r="E299" s="39" t="s">
        <v>665</v>
      </c>
      <c r="F299" s="40" t="s">
        <v>16</v>
      </c>
      <c r="G299" s="41" t="n">
        <v>1</v>
      </c>
      <c r="H299" s="59" t="n">
        <v>10.95</v>
      </c>
      <c r="I299" s="43" t="n">
        <v>7.97</v>
      </c>
      <c r="J299" s="68" t="n">
        <f aca="false">H299+I299</f>
        <v>18.92</v>
      </c>
      <c r="K299" s="45" t="n">
        <f aca="false">G299*H299</f>
        <v>10.95</v>
      </c>
      <c r="L299" s="45" t="n">
        <f aca="false">G299*I299</f>
        <v>7.97</v>
      </c>
      <c r="M299" s="46" t="n">
        <f aca="false">G299*J299</f>
        <v>18.92</v>
      </c>
      <c r="N299" s="46" t="n">
        <f aca="false">ROUND(G299*H299,0)</f>
        <v>11</v>
      </c>
      <c r="O299" s="46" t="n">
        <f aca="false">ROUND(G299*I299,0)</f>
        <v>8</v>
      </c>
      <c r="P299" s="46" t="n">
        <f aca="false">(N299+O299)</f>
        <v>19</v>
      </c>
      <c r="Q299" s="45" t="n">
        <f aca="false">ROUND(G299*(H299+(H299*$S$8)),2)</f>
        <v>13.63</v>
      </c>
      <c r="R299" s="45" t="n">
        <f aca="false">ROUND(G299*(I299+(I299*$S$8)),2)</f>
        <v>9.92</v>
      </c>
      <c r="S299" s="47" t="n">
        <f aca="false">Q299+R299</f>
        <v>23.55</v>
      </c>
    </row>
    <row r="300" customFormat="false" ht="26.1" hidden="false" customHeight="false" outlineLevel="0" collapsed="false">
      <c r="B300" s="37" t="s">
        <v>666</v>
      </c>
      <c r="C300" s="37" t="s">
        <v>32</v>
      </c>
      <c r="D300" s="38" t="n">
        <v>89366</v>
      </c>
      <c r="E300" s="39" t="s">
        <v>667</v>
      </c>
      <c r="F300" s="40" t="s">
        <v>16</v>
      </c>
      <c r="G300" s="41" t="n">
        <v>38</v>
      </c>
      <c r="H300" s="59" t="n">
        <v>11.87</v>
      </c>
      <c r="I300" s="43" t="n">
        <v>5.87</v>
      </c>
      <c r="J300" s="68" t="n">
        <f aca="false">H300+I300</f>
        <v>17.74</v>
      </c>
      <c r="K300" s="45" t="n">
        <f aca="false">G300*H300</f>
        <v>451.06</v>
      </c>
      <c r="L300" s="45" t="n">
        <f aca="false">G300*I300</f>
        <v>223.06</v>
      </c>
      <c r="M300" s="46" t="n">
        <f aca="false">G300*J300</f>
        <v>674.12</v>
      </c>
      <c r="N300" s="46" t="n">
        <f aca="false">ROUND(G300*H300,0)</f>
        <v>451</v>
      </c>
      <c r="O300" s="46" t="n">
        <f aca="false">ROUND(G300*I300,0)</f>
        <v>223</v>
      </c>
      <c r="P300" s="46" t="n">
        <f aca="false">(N300+O300)</f>
        <v>674</v>
      </c>
      <c r="Q300" s="45" t="n">
        <f aca="false">ROUND(G300*(H300+(H300*$S$8)),2)</f>
        <v>561.3</v>
      </c>
      <c r="R300" s="45" t="n">
        <f aca="false">ROUND(G300*(I300+(I300*$S$8)),2)</f>
        <v>277.58</v>
      </c>
      <c r="S300" s="47" t="n">
        <f aca="false">Q300+R300</f>
        <v>838.88</v>
      </c>
    </row>
    <row r="301" customFormat="false" ht="26.1" hidden="false" customHeight="false" outlineLevel="0" collapsed="false">
      <c r="B301" s="37" t="s">
        <v>668</v>
      </c>
      <c r="C301" s="37" t="s">
        <v>32</v>
      </c>
      <c r="D301" s="38" t="n">
        <v>90373</v>
      </c>
      <c r="E301" s="39" t="s">
        <v>669</v>
      </c>
      <c r="F301" s="40" t="s">
        <v>16</v>
      </c>
      <c r="G301" s="41" t="n">
        <v>83</v>
      </c>
      <c r="H301" s="59" t="n">
        <v>8.62</v>
      </c>
      <c r="I301" s="43" t="n">
        <v>5.43</v>
      </c>
      <c r="J301" s="68" t="n">
        <f aca="false">H301+I301</f>
        <v>14.05</v>
      </c>
      <c r="K301" s="45" t="n">
        <f aca="false">G301*H301</f>
        <v>715.46</v>
      </c>
      <c r="L301" s="45" t="n">
        <f aca="false">G301*I301</f>
        <v>450.69</v>
      </c>
      <c r="M301" s="46" t="n">
        <f aca="false">G301*J301</f>
        <v>1166.15</v>
      </c>
      <c r="N301" s="46" t="n">
        <f aca="false">ROUND(G301*H301,0)</f>
        <v>715</v>
      </c>
      <c r="O301" s="46" t="n">
        <f aca="false">ROUND(G301*I301,0)</f>
        <v>451</v>
      </c>
      <c r="P301" s="46" t="n">
        <f aca="false">(N301+O301)</f>
        <v>1166</v>
      </c>
      <c r="Q301" s="45" t="n">
        <f aca="false">ROUND(G301*(H301+(H301*$S$8)),2)</f>
        <v>890.33</v>
      </c>
      <c r="R301" s="45" t="n">
        <f aca="false">ROUND(G301*(I301+(I301*$S$8)),2)</f>
        <v>560.84</v>
      </c>
      <c r="S301" s="47" t="n">
        <f aca="false">Q301+R301</f>
        <v>1451.17</v>
      </c>
    </row>
    <row r="302" customFormat="false" ht="26.1" hidden="false" customHeight="false" outlineLevel="0" collapsed="false">
      <c r="B302" s="37" t="s">
        <v>670</v>
      </c>
      <c r="C302" s="37" t="s">
        <v>32</v>
      </c>
      <c r="D302" s="38" t="n">
        <v>89424</v>
      </c>
      <c r="E302" s="39" t="s">
        <v>671</v>
      </c>
      <c r="F302" s="40" t="s">
        <v>16</v>
      </c>
      <c r="G302" s="41" t="n">
        <v>40</v>
      </c>
      <c r="H302" s="59" t="n">
        <v>3.09</v>
      </c>
      <c r="I302" s="43" t="n">
        <v>3.78</v>
      </c>
      <c r="J302" s="68" t="n">
        <f aca="false">H302+I302</f>
        <v>6.87</v>
      </c>
      <c r="K302" s="45" t="n">
        <f aca="false">G302*H302</f>
        <v>123.6</v>
      </c>
      <c r="L302" s="45" t="n">
        <f aca="false">G302*I302</f>
        <v>151.2</v>
      </c>
      <c r="M302" s="46" t="n">
        <f aca="false">G302*J302</f>
        <v>274.8</v>
      </c>
      <c r="N302" s="46" t="n">
        <f aca="false">ROUND(G302*H302,0)</f>
        <v>124</v>
      </c>
      <c r="O302" s="46" t="n">
        <f aca="false">ROUND(G302*I302,0)</f>
        <v>151</v>
      </c>
      <c r="P302" s="46" t="n">
        <f aca="false">(N302+O302)</f>
        <v>275</v>
      </c>
      <c r="Q302" s="45" t="n">
        <f aca="false">ROUND(G302*(H302+(H302*$S$8)),2)</f>
        <v>153.81</v>
      </c>
      <c r="R302" s="45" t="n">
        <f aca="false">ROUND(G302*(I302+(I302*$S$8)),2)</f>
        <v>188.15</v>
      </c>
      <c r="S302" s="47" t="n">
        <f aca="false">Q302+R302</f>
        <v>341.96</v>
      </c>
    </row>
    <row r="303" customFormat="false" ht="17.9" hidden="false" customHeight="false" outlineLevel="0" collapsed="false">
      <c r="B303" s="37" t="s">
        <v>672</v>
      </c>
      <c r="C303" s="37" t="s">
        <v>32</v>
      </c>
      <c r="D303" s="38" t="n">
        <v>103995</v>
      </c>
      <c r="E303" s="39" t="s">
        <v>673</v>
      </c>
      <c r="F303" s="40" t="s">
        <v>16</v>
      </c>
      <c r="G303" s="41" t="n">
        <v>16</v>
      </c>
      <c r="H303" s="59" t="n">
        <v>9.71</v>
      </c>
      <c r="I303" s="43" t="n">
        <v>6.35</v>
      </c>
      <c r="J303" s="68" t="n">
        <f aca="false">H303+I303</f>
        <v>16.06</v>
      </c>
      <c r="K303" s="45" t="n">
        <f aca="false">G303*H303</f>
        <v>155.36</v>
      </c>
      <c r="L303" s="45" t="n">
        <f aca="false">G303*I303</f>
        <v>101.6</v>
      </c>
      <c r="M303" s="46" t="n">
        <f aca="false">G303*J303</f>
        <v>256.96</v>
      </c>
      <c r="N303" s="46" t="n">
        <f aca="false">ROUND(G303*H303,0)</f>
        <v>155</v>
      </c>
      <c r="O303" s="46" t="n">
        <f aca="false">ROUND(G303*I303,0)</f>
        <v>102</v>
      </c>
      <c r="P303" s="46" t="n">
        <f aca="false">(N303+O303)</f>
        <v>257</v>
      </c>
      <c r="Q303" s="45" t="n">
        <f aca="false">ROUND(G303*(H303+(H303*$S$8)),2)</f>
        <v>193.33</v>
      </c>
      <c r="R303" s="45" t="n">
        <f aca="false">ROUND(G303*(I303+(I303*$S$8)),2)</f>
        <v>126.43</v>
      </c>
      <c r="S303" s="47" t="n">
        <f aca="false">Q303+R303</f>
        <v>319.76</v>
      </c>
    </row>
    <row r="304" customFormat="false" ht="17.9" hidden="false" customHeight="false" outlineLevel="0" collapsed="false">
      <c r="B304" s="37" t="s">
        <v>674</v>
      </c>
      <c r="C304" s="37" t="s">
        <v>32</v>
      </c>
      <c r="D304" s="38" t="n">
        <v>89597</v>
      </c>
      <c r="E304" s="39" t="s">
        <v>675</v>
      </c>
      <c r="F304" s="40" t="s">
        <v>16</v>
      </c>
      <c r="G304" s="41" t="n">
        <v>53</v>
      </c>
      <c r="H304" s="59" t="n">
        <v>20.54</v>
      </c>
      <c r="I304" s="43" t="n">
        <v>4.12</v>
      </c>
      <c r="J304" s="68" t="n">
        <f aca="false">H304+I304</f>
        <v>24.66</v>
      </c>
      <c r="K304" s="45" t="n">
        <f aca="false">G304*H304</f>
        <v>1088.62</v>
      </c>
      <c r="L304" s="45" t="n">
        <f aca="false">G304*I304</f>
        <v>218.36</v>
      </c>
      <c r="M304" s="46" t="n">
        <f aca="false">G304*J304</f>
        <v>1306.98</v>
      </c>
      <c r="N304" s="46" t="n">
        <f aca="false">ROUND(G304*H304,0)</f>
        <v>1089</v>
      </c>
      <c r="O304" s="46" t="n">
        <f aca="false">ROUND(G304*I304,0)</f>
        <v>218</v>
      </c>
      <c r="P304" s="46" t="n">
        <f aca="false">(N304+O304)</f>
        <v>1307</v>
      </c>
      <c r="Q304" s="45" t="n">
        <f aca="false">ROUND(G304*(H304+(H304*$S$8)),2)</f>
        <v>1354.69</v>
      </c>
      <c r="R304" s="45" t="n">
        <f aca="false">ROUND(G304*(I304+(I304*$S$8)),2)</f>
        <v>271.73</v>
      </c>
      <c r="S304" s="47" t="n">
        <f aca="false">Q304+R304</f>
        <v>1626.42</v>
      </c>
    </row>
    <row r="305" customFormat="false" ht="26.1" hidden="false" customHeight="false" outlineLevel="0" collapsed="false">
      <c r="B305" s="37" t="s">
        <v>676</v>
      </c>
      <c r="C305" s="37" t="s">
        <v>32</v>
      </c>
      <c r="D305" s="38" t="n">
        <v>89385</v>
      </c>
      <c r="E305" s="39" t="s">
        <v>677</v>
      </c>
      <c r="F305" s="40" t="s">
        <v>16</v>
      </c>
      <c r="G305" s="41" t="n">
        <v>3</v>
      </c>
      <c r="H305" s="59" t="n">
        <v>3.77</v>
      </c>
      <c r="I305" s="43" t="n">
        <v>3.93</v>
      </c>
      <c r="J305" s="68" t="n">
        <f aca="false">H305+I305</f>
        <v>7.7</v>
      </c>
      <c r="K305" s="45" t="n">
        <f aca="false">G305*H305</f>
        <v>11.31</v>
      </c>
      <c r="L305" s="45" t="n">
        <f aca="false">G305*I305</f>
        <v>11.79</v>
      </c>
      <c r="M305" s="46" t="n">
        <f aca="false">G305*J305</f>
        <v>23.1</v>
      </c>
      <c r="N305" s="46" t="n">
        <f aca="false">ROUND(G305*H305,0)</f>
        <v>11</v>
      </c>
      <c r="O305" s="46" t="n">
        <f aca="false">ROUND(G305*I305,0)</f>
        <v>12</v>
      </c>
      <c r="P305" s="46" t="n">
        <f aca="false">(N305+O305)</f>
        <v>23</v>
      </c>
      <c r="Q305" s="45" t="n">
        <f aca="false">ROUND(G305*(H305+(H305*$S$8)),2)</f>
        <v>14.07</v>
      </c>
      <c r="R305" s="45" t="n">
        <f aca="false">ROUND(G305*(I305+(I305*$S$8)),2)</f>
        <v>14.67</v>
      </c>
      <c r="S305" s="47" t="n">
        <f aca="false">Q305+R305</f>
        <v>28.74</v>
      </c>
    </row>
    <row r="306" customFormat="false" ht="17.9" hidden="false" customHeight="false" outlineLevel="0" collapsed="false">
      <c r="B306" s="37" t="s">
        <v>678</v>
      </c>
      <c r="C306" s="37" t="s">
        <v>32</v>
      </c>
      <c r="D306" s="38" t="n">
        <v>89614</v>
      </c>
      <c r="E306" s="39" t="s">
        <v>679</v>
      </c>
      <c r="F306" s="40" t="s">
        <v>16</v>
      </c>
      <c r="G306" s="41" t="n">
        <v>15</v>
      </c>
      <c r="H306" s="59" t="n">
        <v>59.73</v>
      </c>
      <c r="I306" s="43" t="n">
        <v>5.68</v>
      </c>
      <c r="J306" s="68" t="n">
        <f aca="false">H306+I306</f>
        <v>65.41</v>
      </c>
      <c r="K306" s="45" t="n">
        <f aca="false">G306*H306</f>
        <v>895.95</v>
      </c>
      <c r="L306" s="45" t="n">
        <f aca="false">G306*I306</f>
        <v>85.2</v>
      </c>
      <c r="M306" s="46" t="n">
        <f aca="false">G306*J306</f>
        <v>981.15</v>
      </c>
      <c r="N306" s="46" t="n">
        <f aca="false">ROUND(G306*H306,0)</f>
        <v>896</v>
      </c>
      <c r="O306" s="46" t="n">
        <f aca="false">ROUND(G306*I306,0)</f>
        <v>85</v>
      </c>
      <c r="P306" s="46" t="n">
        <f aca="false">(N306+O306)</f>
        <v>981</v>
      </c>
      <c r="Q306" s="45" t="n">
        <f aca="false">ROUND(G306*(H306+(H306*$S$8)),2)</f>
        <v>1114.93</v>
      </c>
      <c r="R306" s="45" t="n">
        <f aca="false">ROUND(G306*(I306+(I306*$S$8)),2)</f>
        <v>106.02</v>
      </c>
      <c r="S306" s="47" t="n">
        <f aca="false">Q306+R306</f>
        <v>1220.95</v>
      </c>
    </row>
    <row r="307" customFormat="false" ht="26.1" hidden="false" customHeight="false" outlineLevel="0" collapsed="false">
      <c r="B307" s="37" t="s">
        <v>680</v>
      </c>
      <c r="C307" s="37" t="s">
        <v>32</v>
      </c>
      <c r="D307" s="38" t="n">
        <v>89440</v>
      </c>
      <c r="E307" s="39" t="s">
        <v>681</v>
      </c>
      <c r="F307" s="40" t="s">
        <v>16</v>
      </c>
      <c r="G307" s="41" t="n">
        <v>64</v>
      </c>
      <c r="H307" s="59" t="n">
        <v>5.08</v>
      </c>
      <c r="I307" s="43" t="n">
        <v>7.53</v>
      </c>
      <c r="J307" s="68" t="n">
        <f aca="false">H307+I307</f>
        <v>12.61</v>
      </c>
      <c r="K307" s="45" t="n">
        <f aca="false">G307*H307</f>
        <v>325.12</v>
      </c>
      <c r="L307" s="45" t="n">
        <f aca="false">G307*I307</f>
        <v>481.92</v>
      </c>
      <c r="M307" s="46" t="n">
        <f aca="false">G307*J307</f>
        <v>807.04</v>
      </c>
      <c r="N307" s="46" t="n">
        <f aca="false">ROUND(G307*H307,0)</f>
        <v>325</v>
      </c>
      <c r="O307" s="46" t="n">
        <f aca="false">ROUND(G307*I307,0)</f>
        <v>482</v>
      </c>
      <c r="P307" s="46" t="n">
        <f aca="false">(N307+O307)</f>
        <v>807</v>
      </c>
      <c r="Q307" s="45" t="n">
        <f aca="false">ROUND(G307*(H307+(H307*$S$8)),2)</f>
        <v>404.58</v>
      </c>
      <c r="R307" s="45" t="n">
        <f aca="false">ROUND(G307*(I307+(I307*$S$8)),2)</f>
        <v>599.71</v>
      </c>
      <c r="S307" s="47" t="n">
        <f aca="false">Q307+R307</f>
        <v>1004.29</v>
      </c>
    </row>
    <row r="308" customFormat="false" ht="26.1" hidden="false" customHeight="false" outlineLevel="0" collapsed="false">
      <c r="B308" s="37" t="s">
        <v>682</v>
      </c>
      <c r="C308" s="37" t="s">
        <v>32</v>
      </c>
      <c r="D308" s="38" t="n">
        <v>104011</v>
      </c>
      <c r="E308" s="39" t="s">
        <v>683</v>
      </c>
      <c r="F308" s="40" t="s">
        <v>16</v>
      </c>
      <c r="G308" s="41" t="n">
        <v>1</v>
      </c>
      <c r="H308" s="59" t="n">
        <v>16.44</v>
      </c>
      <c r="I308" s="43" t="n">
        <v>10.62</v>
      </c>
      <c r="J308" s="68" t="n">
        <f aca="false">H308+I308</f>
        <v>27.06</v>
      </c>
      <c r="K308" s="45" t="n">
        <f aca="false">G308*H308</f>
        <v>16.44</v>
      </c>
      <c r="L308" s="45" t="n">
        <f aca="false">G308*I308</f>
        <v>10.62</v>
      </c>
      <c r="M308" s="46" t="n">
        <f aca="false">G308*J308</f>
        <v>27.06</v>
      </c>
      <c r="N308" s="46" t="n">
        <f aca="false">ROUND(G308*H308,0)</f>
        <v>16</v>
      </c>
      <c r="O308" s="46" t="n">
        <f aca="false">ROUND(G308*I308,0)</f>
        <v>11</v>
      </c>
      <c r="P308" s="46" t="n">
        <f aca="false">(N308+O308)</f>
        <v>27</v>
      </c>
      <c r="Q308" s="45" t="n">
        <f aca="false">ROUND(G308*(H308+(H308*$S$8)),2)</f>
        <v>20.46</v>
      </c>
      <c r="R308" s="45" t="n">
        <f aca="false">ROUND(G308*(I308+(I308*$S$8)),2)</f>
        <v>13.22</v>
      </c>
      <c r="S308" s="47" t="n">
        <f aca="false">Q308+R308</f>
        <v>33.68</v>
      </c>
    </row>
    <row r="309" customFormat="false" ht="26.1" hidden="false" customHeight="false" outlineLevel="0" collapsed="false">
      <c r="B309" s="37" t="s">
        <v>684</v>
      </c>
      <c r="C309" s="37" t="s">
        <v>32</v>
      </c>
      <c r="D309" s="38" t="n">
        <v>104004</v>
      </c>
      <c r="E309" s="39" t="s">
        <v>685</v>
      </c>
      <c r="F309" s="40" t="s">
        <v>16</v>
      </c>
      <c r="G309" s="41" t="n">
        <v>8</v>
      </c>
      <c r="H309" s="59" t="n">
        <v>18.95</v>
      </c>
      <c r="I309" s="43" t="n">
        <v>12.69</v>
      </c>
      <c r="J309" s="68" t="n">
        <f aca="false">H309+I309</f>
        <v>31.64</v>
      </c>
      <c r="K309" s="45" t="n">
        <f aca="false">G309*H309</f>
        <v>151.6</v>
      </c>
      <c r="L309" s="45" t="n">
        <f aca="false">G309*I309</f>
        <v>101.52</v>
      </c>
      <c r="M309" s="46" t="n">
        <f aca="false">G309*J309</f>
        <v>253.12</v>
      </c>
      <c r="N309" s="46" t="n">
        <f aca="false">ROUND(G309*H309,0)</f>
        <v>152</v>
      </c>
      <c r="O309" s="46" t="n">
        <f aca="false">ROUND(G309*I309,0)</f>
        <v>102</v>
      </c>
      <c r="P309" s="46" t="n">
        <f aca="false">(N309+O309)</f>
        <v>254</v>
      </c>
      <c r="Q309" s="45" t="n">
        <f aca="false">ROUND(G309*(H309+(H309*$S$8)),2)</f>
        <v>188.65</v>
      </c>
      <c r="R309" s="45" t="n">
        <f aca="false">ROUND(G309*(I309+(I309*$S$8)),2)</f>
        <v>126.33</v>
      </c>
      <c r="S309" s="47" t="n">
        <f aca="false">Q309+R309</f>
        <v>314.98</v>
      </c>
    </row>
    <row r="310" customFormat="false" ht="17.9" hidden="false" customHeight="false" outlineLevel="0" collapsed="false">
      <c r="B310" s="37" t="s">
        <v>686</v>
      </c>
      <c r="C310" s="37" t="s">
        <v>32</v>
      </c>
      <c r="D310" s="38" t="n">
        <v>89628</v>
      </c>
      <c r="E310" s="39" t="s">
        <v>687</v>
      </c>
      <c r="F310" s="40" t="s">
        <v>16</v>
      </c>
      <c r="G310" s="41" t="n">
        <v>3</v>
      </c>
      <c r="H310" s="59" t="n">
        <v>43.95</v>
      </c>
      <c r="I310" s="43" t="n">
        <v>8.27</v>
      </c>
      <c r="J310" s="68" t="n">
        <f aca="false">H310+I310</f>
        <v>52.22</v>
      </c>
      <c r="K310" s="45" t="n">
        <f aca="false">G310*H310</f>
        <v>131.85</v>
      </c>
      <c r="L310" s="45" t="n">
        <f aca="false">G310*I310</f>
        <v>24.81</v>
      </c>
      <c r="M310" s="46" t="n">
        <f aca="false">G310*J310</f>
        <v>156.66</v>
      </c>
      <c r="N310" s="46" t="n">
        <f aca="false">ROUND(G310*H310,0)</f>
        <v>132</v>
      </c>
      <c r="O310" s="46" t="n">
        <f aca="false">ROUND(G310*I310,0)</f>
        <v>25</v>
      </c>
      <c r="P310" s="46" t="n">
        <f aca="false">(N310+O310)</f>
        <v>157</v>
      </c>
      <c r="Q310" s="45" t="n">
        <f aca="false">ROUND(G310*(H310+(H310*$S$8)),2)</f>
        <v>164.08</v>
      </c>
      <c r="R310" s="45" t="n">
        <f aca="false">ROUND(G310*(I310+(I310*$S$8)),2)</f>
        <v>30.87</v>
      </c>
      <c r="S310" s="47" t="n">
        <f aca="false">Q310+R310</f>
        <v>194.95</v>
      </c>
    </row>
    <row r="311" customFormat="false" ht="17.9" hidden="false" customHeight="false" outlineLevel="0" collapsed="false">
      <c r="B311" s="37" t="s">
        <v>688</v>
      </c>
      <c r="C311" s="37" t="s">
        <v>32</v>
      </c>
      <c r="D311" s="38" t="n">
        <v>89631</v>
      </c>
      <c r="E311" s="39" t="s">
        <v>689</v>
      </c>
      <c r="F311" s="40" t="s">
        <v>16</v>
      </c>
      <c r="G311" s="41" t="n">
        <v>18</v>
      </c>
      <c r="H311" s="59" t="n">
        <v>104.57</v>
      </c>
      <c r="I311" s="43" t="n">
        <v>11.43</v>
      </c>
      <c r="J311" s="68" t="n">
        <f aca="false">H311+I311</f>
        <v>116</v>
      </c>
      <c r="K311" s="45" t="n">
        <f aca="false">G311*H311</f>
        <v>1882.26</v>
      </c>
      <c r="L311" s="45" t="n">
        <f aca="false">G311*I311</f>
        <v>205.74</v>
      </c>
      <c r="M311" s="46" t="n">
        <f aca="false">G311*J311</f>
        <v>2088</v>
      </c>
      <c r="N311" s="46" t="n">
        <f aca="false">ROUND(G311*H311,0)</f>
        <v>1882</v>
      </c>
      <c r="O311" s="46" t="n">
        <f aca="false">ROUND(G311*I311,0)</f>
        <v>206</v>
      </c>
      <c r="P311" s="46" t="n">
        <f aca="false">(N311+O311)</f>
        <v>2088</v>
      </c>
      <c r="Q311" s="45" t="n">
        <f aca="false">ROUND(G311*(H311+(H311*$S$8)),2)</f>
        <v>2342.3</v>
      </c>
      <c r="R311" s="45" t="n">
        <f aca="false">ROUND(G311*(I311+(I311*$S$8)),2)</f>
        <v>256.03</v>
      </c>
      <c r="S311" s="47" t="n">
        <f aca="false">Q311+R311</f>
        <v>2598.33</v>
      </c>
    </row>
    <row r="312" customFormat="false" ht="26.1" hidden="false" customHeight="false" outlineLevel="0" collapsed="false">
      <c r="B312" s="37" t="s">
        <v>690</v>
      </c>
      <c r="C312" s="37" t="s">
        <v>32</v>
      </c>
      <c r="D312" s="38" t="n">
        <v>89627</v>
      </c>
      <c r="E312" s="39" t="s">
        <v>691</v>
      </c>
      <c r="F312" s="40" t="s">
        <v>16</v>
      </c>
      <c r="G312" s="41" t="n">
        <v>19</v>
      </c>
      <c r="H312" s="59" t="n">
        <v>16.3</v>
      </c>
      <c r="I312" s="43" t="n">
        <v>5.45</v>
      </c>
      <c r="J312" s="68" t="n">
        <f aca="false">H312+I312</f>
        <v>21.75</v>
      </c>
      <c r="K312" s="45" t="n">
        <f aca="false">G312*H312</f>
        <v>309.7</v>
      </c>
      <c r="L312" s="45" t="n">
        <f aca="false">G312*I312</f>
        <v>103.55</v>
      </c>
      <c r="M312" s="46" t="n">
        <f aca="false">G312*J312</f>
        <v>413.25</v>
      </c>
      <c r="N312" s="46" t="n">
        <f aca="false">ROUND(G312*H312,0)</f>
        <v>310</v>
      </c>
      <c r="O312" s="46" t="n">
        <f aca="false">ROUND(G312*I312,0)</f>
        <v>104</v>
      </c>
      <c r="P312" s="46" t="n">
        <f aca="false">(N312+O312)</f>
        <v>414</v>
      </c>
      <c r="Q312" s="45" t="n">
        <f aca="false">ROUND(G312*(H312+(H312*$S$8)),2)</f>
        <v>385.39</v>
      </c>
      <c r="R312" s="45" t="n">
        <f aca="false">ROUND(G312*(I312+(I312*$S$8)),2)</f>
        <v>128.86</v>
      </c>
      <c r="S312" s="47" t="n">
        <f aca="false">Q312+R312</f>
        <v>514.25</v>
      </c>
    </row>
    <row r="313" customFormat="false" ht="26.1" hidden="false" customHeight="false" outlineLevel="0" collapsed="false">
      <c r="B313" s="37" t="s">
        <v>692</v>
      </c>
      <c r="C313" s="37" t="s">
        <v>32</v>
      </c>
      <c r="D313" s="38" t="n">
        <v>89632</v>
      </c>
      <c r="E313" s="39" t="s">
        <v>693</v>
      </c>
      <c r="F313" s="40" t="s">
        <v>16</v>
      </c>
      <c r="G313" s="41" t="n">
        <v>33</v>
      </c>
      <c r="H313" s="59" t="n">
        <v>125.12</v>
      </c>
      <c r="I313" s="43" t="n">
        <v>9.86</v>
      </c>
      <c r="J313" s="68" t="n">
        <f aca="false">H313+I313</f>
        <v>134.98</v>
      </c>
      <c r="K313" s="45" t="n">
        <f aca="false">G313*H313</f>
        <v>4128.96</v>
      </c>
      <c r="L313" s="45" t="n">
        <f aca="false">G313*I313</f>
        <v>325.38</v>
      </c>
      <c r="M313" s="46" t="n">
        <f aca="false">G313*J313</f>
        <v>4454.34</v>
      </c>
      <c r="N313" s="46" t="n">
        <f aca="false">ROUND(G313*H313,0)</f>
        <v>4129</v>
      </c>
      <c r="O313" s="46" t="n">
        <f aca="false">ROUND(G313*I313,0)</f>
        <v>325</v>
      </c>
      <c r="P313" s="46" t="n">
        <f aca="false">(N313+O313)</f>
        <v>4454</v>
      </c>
      <c r="Q313" s="45" t="n">
        <f aca="false">ROUND(G313*(H313+(H313*$S$8)),2)</f>
        <v>5138.12</v>
      </c>
      <c r="R313" s="45" t="n">
        <f aca="false">ROUND(G313*(I313+(I313*$S$8)),2)</f>
        <v>404.91</v>
      </c>
      <c r="S313" s="47" t="n">
        <f aca="false">Q313+R313</f>
        <v>5543.03</v>
      </c>
    </row>
    <row r="314" customFormat="false" ht="26.1" hidden="false" customHeight="false" outlineLevel="0" collapsed="false">
      <c r="B314" s="37" t="s">
        <v>694</v>
      </c>
      <c r="C314" s="37" t="s">
        <v>32</v>
      </c>
      <c r="D314" s="38" t="n">
        <v>89396</v>
      </c>
      <c r="E314" s="39" t="s">
        <v>695</v>
      </c>
      <c r="F314" s="40" t="s">
        <v>16</v>
      </c>
      <c r="G314" s="41" t="n">
        <v>4</v>
      </c>
      <c r="H314" s="59" t="n">
        <v>14.99</v>
      </c>
      <c r="I314" s="43" t="n">
        <v>7.25</v>
      </c>
      <c r="J314" s="68" t="n">
        <f aca="false">H314+I314</f>
        <v>22.24</v>
      </c>
      <c r="K314" s="45" t="n">
        <f aca="false">G314*H314</f>
        <v>59.96</v>
      </c>
      <c r="L314" s="45" t="n">
        <f aca="false">G314*I314</f>
        <v>29</v>
      </c>
      <c r="M314" s="46" t="n">
        <f aca="false">G314*J314</f>
        <v>88.96</v>
      </c>
      <c r="N314" s="46" t="n">
        <f aca="false">ROUND(G314*H314,0)</f>
        <v>60</v>
      </c>
      <c r="O314" s="46" t="n">
        <f aca="false">ROUND(G314*I314,0)</f>
        <v>29</v>
      </c>
      <c r="P314" s="46" t="n">
        <f aca="false">(N314+O314)</f>
        <v>89</v>
      </c>
      <c r="Q314" s="45" t="n">
        <f aca="false">ROUND(G314*(H314+(H314*$S$8)),2)</f>
        <v>74.61</v>
      </c>
      <c r="R314" s="45" t="n">
        <f aca="false">ROUND(G314*(I314+(I314*$S$8)),2)</f>
        <v>36.09</v>
      </c>
      <c r="S314" s="47" t="n">
        <f aca="false">Q314+R314</f>
        <v>110.7</v>
      </c>
    </row>
    <row r="315" s="50" customFormat="true" ht="12.8" hidden="false" customHeight="false" outlineLevel="0" collapsed="false">
      <c r="B315" s="61" t="s">
        <v>696</v>
      </c>
      <c r="C315" s="62"/>
      <c r="D315" s="63"/>
      <c r="E315" s="64" t="s">
        <v>697</v>
      </c>
      <c r="F315" s="65"/>
      <c r="G315" s="63"/>
      <c r="H315" s="63"/>
      <c r="I315" s="63"/>
      <c r="J315" s="66"/>
      <c r="K315" s="66" t="n">
        <f aca="false">SUM(K316:K323)</f>
        <v>21443.54</v>
      </c>
      <c r="L315" s="66" t="n">
        <f aca="false">SUM(L316:L323)</f>
        <v>1848.82</v>
      </c>
      <c r="M315" s="66" t="n">
        <f aca="false">SUM(M316:M323)</f>
        <v>23292.36</v>
      </c>
      <c r="N315" s="66"/>
      <c r="O315" s="66"/>
      <c r="P315" s="66"/>
      <c r="Q315" s="66" t="n">
        <f aca="false">SUM(Q316:Q323)</f>
        <v>26684.58</v>
      </c>
      <c r="R315" s="66" t="n">
        <f aca="false">SUM(R316:R323)</f>
        <v>2300.68</v>
      </c>
      <c r="S315" s="67" t="n">
        <f aca="false">SUM(S316:S323)</f>
        <v>28985.26</v>
      </c>
      <c r="V315" s="1"/>
      <c r="W315" s="1"/>
    </row>
    <row r="316" customFormat="false" ht="17.9" hidden="false" customHeight="false" outlineLevel="0" collapsed="false">
      <c r="B316" s="37" t="s">
        <v>698</v>
      </c>
      <c r="C316" s="37" t="s">
        <v>32</v>
      </c>
      <c r="D316" s="38" t="n">
        <v>94500</v>
      </c>
      <c r="E316" s="39" t="s">
        <v>699</v>
      </c>
      <c r="F316" s="40" t="s">
        <v>16</v>
      </c>
      <c r="G316" s="41" t="n">
        <v>8</v>
      </c>
      <c r="H316" s="59" t="n">
        <v>423.46</v>
      </c>
      <c r="I316" s="43" t="n">
        <v>23.57</v>
      </c>
      <c r="J316" s="68" t="n">
        <f aca="false">H316+I316</f>
        <v>447.03</v>
      </c>
      <c r="K316" s="45" t="n">
        <f aca="false">G316*H316</f>
        <v>3387.68</v>
      </c>
      <c r="L316" s="45" t="n">
        <f aca="false">G316*I316</f>
        <v>188.56</v>
      </c>
      <c r="M316" s="46" t="n">
        <f aca="false">G316*J316</f>
        <v>3576.24</v>
      </c>
      <c r="N316" s="46" t="n">
        <f aca="false">ROUND(G316*H316,0)</f>
        <v>3388</v>
      </c>
      <c r="O316" s="46" t="n">
        <f aca="false">ROUND(G316*I316,0)</f>
        <v>189</v>
      </c>
      <c r="P316" s="46" t="n">
        <f aca="false">(N316+O316)</f>
        <v>3577</v>
      </c>
      <c r="Q316" s="45" t="n">
        <f aca="false">ROUND(G316*(H316+(H316*$S$8)),2)</f>
        <v>4215.67</v>
      </c>
      <c r="R316" s="45" t="n">
        <f aca="false">ROUND(G316*(I316+(I316*$S$8)),2)</f>
        <v>234.65</v>
      </c>
      <c r="S316" s="47" t="n">
        <f aca="false">Q316+R316</f>
        <v>4450.32</v>
      </c>
    </row>
    <row r="317" customFormat="false" ht="26.1" hidden="false" customHeight="false" outlineLevel="0" collapsed="false">
      <c r="B317" s="37" t="s">
        <v>700</v>
      </c>
      <c r="C317" s="37" t="s">
        <v>32</v>
      </c>
      <c r="D317" s="38" t="n">
        <v>94794</v>
      </c>
      <c r="E317" s="39" t="s">
        <v>701</v>
      </c>
      <c r="F317" s="40" t="s">
        <v>16</v>
      </c>
      <c r="G317" s="41" t="n">
        <v>16</v>
      </c>
      <c r="H317" s="59" t="n">
        <v>194.83</v>
      </c>
      <c r="I317" s="43" t="n">
        <v>15.49</v>
      </c>
      <c r="J317" s="68" t="n">
        <f aca="false">H317+I317</f>
        <v>210.32</v>
      </c>
      <c r="K317" s="45" t="n">
        <f aca="false">G317*H317</f>
        <v>3117.28</v>
      </c>
      <c r="L317" s="45" t="n">
        <f aca="false">G317*I317</f>
        <v>247.84</v>
      </c>
      <c r="M317" s="46" t="n">
        <f aca="false">G317*J317</f>
        <v>3365.12</v>
      </c>
      <c r="N317" s="46" t="n">
        <f aca="false">ROUND(G317*H317,0)</f>
        <v>3117</v>
      </c>
      <c r="O317" s="46" t="n">
        <f aca="false">ROUND(G317*I317,0)</f>
        <v>248</v>
      </c>
      <c r="P317" s="46" t="n">
        <f aca="false">(N317+O317)</f>
        <v>3365</v>
      </c>
      <c r="Q317" s="45" t="n">
        <f aca="false">ROUND(G317*(H317+(H317*$S$8)),2)</f>
        <v>3879.18</v>
      </c>
      <c r="R317" s="45" t="n">
        <f aca="false">ROUND(G317*(I317+(I317*$S$8)),2)</f>
        <v>308.41</v>
      </c>
      <c r="S317" s="47" t="n">
        <f aca="false">Q317+R317</f>
        <v>4187.59</v>
      </c>
    </row>
    <row r="318" customFormat="false" ht="26.1" hidden="false" customHeight="false" outlineLevel="0" collapsed="false">
      <c r="B318" s="37" t="s">
        <v>702</v>
      </c>
      <c r="C318" s="37" t="s">
        <v>32</v>
      </c>
      <c r="D318" s="38" t="n">
        <v>89987</v>
      </c>
      <c r="E318" s="39" t="s">
        <v>703</v>
      </c>
      <c r="F318" s="40" t="s">
        <v>16</v>
      </c>
      <c r="G318" s="41" t="n">
        <v>39</v>
      </c>
      <c r="H318" s="59" t="n">
        <v>109.57</v>
      </c>
      <c r="I318" s="43" t="n">
        <v>9.14</v>
      </c>
      <c r="J318" s="68" t="n">
        <f aca="false">H318+I318</f>
        <v>118.71</v>
      </c>
      <c r="K318" s="45" t="n">
        <f aca="false">G318*H318</f>
        <v>4273.23</v>
      </c>
      <c r="L318" s="45" t="n">
        <f aca="false">G318*I318</f>
        <v>356.46</v>
      </c>
      <c r="M318" s="46" t="n">
        <f aca="false">G318*J318</f>
        <v>4629.69</v>
      </c>
      <c r="N318" s="46" t="n">
        <f aca="false">ROUND(G318*H318,0)</f>
        <v>4273</v>
      </c>
      <c r="O318" s="46" t="n">
        <f aca="false">ROUND(G318*I318,0)</f>
        <v>356</v>
      </c>
      <c r="P318" s="46" t="n">
        <f aca="false">(N318+O318)</f>
        <v>4629</v>
      </c>
      <c r="Q318" s="45" t="n">
        <f aca="false">ROUND(G318*(H318+(H318*$S$8)),2)</f>
        <v>5317.65</v>
      </c>
      <c r="R318" s="45" t="n">
        <f aca="false">ROUND(G318*(I318+(I318*$S$8)),2)</f>
        <v>443.58</v>
      </c>
      <c r="S318" s="47" t="n">
        <f aca="false">Q318+R318</f>
        <v>5761.23</v>
      </c>
    </row>
    <row r="319" customFormat="false" ht="26.1" hidden="false" customHeight="false" outlineLevel="0" collapsed="false">
      <c r="B319" s="37" t="s">
        <v>704</v>
      </c>
      <c r="C319" s="37" t="s">
        <v>32</v>
      </c>
      <c r="D319" s="38" t="n">
        <v>89985</v>
      </c>
      <c r="E319" s="39" t="s">
        <v>705</v>
      </c>
      <c r="F319" s="40" t="s">
        <v>16</v>
      </c>
      <c r="G319" s="41" t="n">
        <v>13</v>
      </c>
      <c r="H319" s="59" t="n">
        <v>103.48</v>
      </c>
      <c r="I319" s="43" t="n">
        <v>9.14</v>
      </c>
      <c r="J319" s="68" t="n">
        <f aca="false">H319+I319</f>
        <v>112.62</v>
      </c>
      <c r="K319" s="45" t="n">
        <f aca="false">G319*H319</f>
        <v>1345.24</v>
      </c>
      <c r="L319" s="45" t="n">
        <f aca="false">G319*I319</f>
        <v>118.82</v>
      </c>
      <c r="M319" s="46" t="n">
        <f aca="false">G319*J319</f>
        <v>1464.06</v>
      </c>
      <c r="N319" s="46" t="n">
        <f aca="false">ROUND(G319*H319,0)</f>
        <v>1345</v>
      </c>
      <c r="O319" s="46" t="n">
        <f aca="false">ROUND(G319*I319,0)</f>
        <v>119</v>
      </c>
      <c r="P319" s="46" t="n">
        <f aca="false">(N319+O319)</f>
        <v>1464</v>
      </c>
      <c r="Q319" s="45" t="n">
        <f aca="false">ROUND(G319*(H319+(H319*$S$8)),2)</f>
        <v>1674.03</v>
      </c>
      <c r="R319" s="45" t="n">
        <f aca="false">ROUND(G319*(I319+(I319*$S$8)),2)</f>
        <v>147.86</v>
      </c>
      <c r="S319" s="47" t="n">
        <f aca="false">Q319+R319</f>
        <v>1821.89</v>
      </c>
    </row>
    <row r="320" customFormat="false" ht="17.9" hidden="false" customHeight="false" outlineLevel="0" collapsed="false">
      <c r="B320" s="37" t="s">
        <v>706</v>
      </c>
      <c r="C320" s="37" t="s">
        <v>32</v>
      </c>
      <c r="D320" s="38" t="n">
        <v>103042</v>
      </c>
      <c r="E320" s="39" t="s">
        <v>707</v>
      </c>
      <c r="F320" s="40" t="s">
        <v>16</v>
      </c>
      <c r="G320" s="41" t="n">
        <v>1</v>
      </c>
      <c r="H320" s="59" t="n">
        <v>31.12</v>
      </c>
      <c r="I320" s="43" t="n">
        <v>4.55</v>
      </c>
      <c r="J320" s="68" t="n">
        <f aca="false">H320+I320</f>
        <v>35.67</v>
      </c>
      <c r="K320" s="45" t="n">
        <f aca="false">G320*H320</f>
        <v>31.12</v>
      </c>
      <c r="L320" s="45" t="n">
        <f aca="false">G320*I320</f>
        <v>4.55</v>
      </c>
      <c r="M320" s="46" t="n">
        <f aca="false">G320*J320</f>
        <v>35.67</v>
      </c>
      <c r="N320" s="46" t="n">
        <f aca="false">ROUND(G320*H320,0)</f>
        <v>31</v>
      </c>
      <c r="O320" s="46" t="n">
        <f aca="false">ROUND(G320*I320,0)</f>
        <v>5</v>
      </c>
      <c r="P320" s="46" t="n">
        <f aca="false">(N320+O320)</f>
        <v>36</v>
      </c>
      <c r="Q320" s="45" t="n">
        <f aca="false">ROUND(G320*(H320+(H320*$S$8)),2)</f>
        <v>38.73</v>
      </c>
      <c r="R320" s="45" t="n">
        <f aca="false">ROUND(G320*(I320+(I320*$S$8)),2)</f>
        <v>5.66</v>
      </c>
      <c r="S320" s="47" t="n">
        <f aca="false">Q320+R320</f>
        <v>44.39</v>
      </c>
    </row>
    <row r="321" customFormat="false" ht="17.9" hidden="false" customHeight="false" outlineLevel="0" collapsed="false">
      <c r="B321" s="37" t="s">
        <v>708</v>
      </c>
      <c r="C321" s="37" t="s">
        <v>32</v>
      </c>
      <c r="D321" s="38" t="n">
        <v>90371</v>
      </c>
      <c r="E321" s="39" t="s">
        <v>709</v>
      </c>
      <c r="F321" s="40" t="s">
        <v>16</v>
      </c>
      <c r="G321" s="41" t="n">
        <v>1</v>
      </c>
      <c r="H321" s="59" t="n">
        <v>39.07</v>
      </c>
      <c r="I321" s="43" t="n">
        <v>4.55</v>
      </c>
      <c r="J321" s="68" t="n">
        <f aca="false">H321+I321</f>
        <v>43.62</v>
      </c>
      <c r="K321" s="45" t="n">
        <f aca="false">G321*H321</f>
        <v>39.07</v>
      </c>
      <c r="L321" s="45" t="n">
        <f aca="false">G321*I321</f>
        <v>4.55</v>
      </c>
      <c r="M321" s="46" t="n">
        <f aca="false">G321*J321</f>
        <v>43.62</v>
      </c>
      <c r="N321" s="46" t="n">
        <f aca="false">ROUND(G321*H321,0)</f>
        <v>39</v>
      </c>
      <c r="O321" s="46" t="n">
        <f aca="false">ROUND(G321*I321,0)</f>
        <v>5</v>
      </c>
      <c r="P321" s="46" t="n">
        <f aca="false">(N321+O321)</f>
        <v>44</v>
      </c>
      <c r="Q321" s="45" t="n">
        <f aca="false">ROUND(G321*(H321+(H321*$S$8)),2)</f>
        <v>48.62</v>
      </c>
      <c r="R321" s="45" t="n">
        <f aca="false">ROUND(G321*(I321+(I321*$S$8)),2)</f>
        <v>5.66</v>
      </c>
      <c r="S321" s="47" t="n">
        <f aca="false">Q321+R321</f>
        <v>54.28</v>
      </c>
    </row>
    <row r="322" customFormat="false" ht="17.9" hidden="false" customHeight="false" outlineLevel="0" collapsed="false">
      <c r="B322" s="37" t="s">
        <v>710</v>
      </c>
      <c r="C322" s="37" t="s">
        <v>32</v>
      </c>
      <c r="D322" s="38" t="n">
        <v>94496</v>
      </c>
      <c r="E322" s="39" t="s">
        <v>711</v>
      </c>
      <c r="F322" s="40" t="s">
        <v>16</v>
      </c>
      <c r="G322" s="41" t="n">
        <v>1</v>
      </c>
      <c r="H322" s="59" t="n">
        <v>96.8</v>
      </c>
      <c r="I322" s="43" t="n">
        <v>8.36</v>
      </c>
      <c r="J322" s="68" t="n">
        <f aca="false">H322+I322</f>
        <v>105.16</v>
      </c>
      <c r="K322" s="45" t="n">
        <f aca="false">G322*H322</f>
        <v>96.8</v>
      </c>
      <c r="L322" s="45" t="n">
        <f aca="false">G322*I322</f>
        <v>8.36</v>
      </c>
      <c r="M322" s="46" t="n">
        <f aca="false">G322*J322</f>
        <v>105.16</v>
      </c>
      <c r="N322" s="46" t="n">
        <f aca="false">ROUND(G322*H322,0)</f>
        <v>97</v>
      </c>
      <c r="O322" s="46" t="n">
        <f aca="false">ROUND(G322*I322,0)</f>
        <v>8</v>
      </c>
      <c r="P322" s="46" t="n">
        <f aca="false">(N322+O322)</f>
        <v>105</v>
      </c>
      <c r="Q322" s="45" t="n">
        <f aca="false">ROUND(G322*(H322+(H322*$S$8)),2)</f>
        <v>120.46</v>
      </c>
      <c r="R322" s="45" t="n">
        <f aca="false">ROUND(G322*(I322+(I322*$S$8)),2)</f>
        <v>10.4</v>
      </c>
      <c r="S322" s="47" t="n">
        <f aca="false">Q322+R322</f>
        <v>130.86</v>
      </c>
    </row>
    <row r="323" customFormat="false" ht="26.1" hidden="false" customHeight="false" outlineLevel="0" collapsed="false">
      <c r="B323" s="37" t="s">
        <v>712</v>
      </c>
      <c r="C323" s="37" t="s">
        <v>28</v>
      </c>
      <c r="D323" s="38" t="s">
        <v>713</v>
      </c>
      <c r="E323" s="39" t="s">
        <v>714</v>
      </c>
      <c r="F323" s="40" t="s">
        <v>16</v>
      </c>
      <c r="G323" s="41" t="n">
        <v>24</v>
      </c>
      <c r="H323" s="59" t="n">
        <v>381.38</v>
      </c>
      <c r="I323" s="43" t="n">
        <v>38.32</v>
      </c>
      <c r="J323" s="68" t="n">
        <f aca="false">H323+I323</f>
        <v>419.7</v>
      </c>
      <c r="K323" s="45" t="n">
        <f aca="false">G323*H323</f>
        <v>9153.12</v>
      </c>
      <c r="L323" s="45" t="n">
        <f aca="false">G323*I323</f>
        <v>919.68</v>
      </c>
      <c r="M323" s="46" t="n">
        <f aca="false">G323*J323</f>
        <v>10072.8</v>
      </c>
      <c r="N323" s="46" t="n">
        <f aca="false">ROUND(G323*H323,0)</f>
        <v>9153</v>
      </c>
      <c r="O323" s="46" t="n">
        <f aca="false">ROUND(G323*I323,0)</f>
        <v>920</v>
      </c>
      <c r="P323" s="46" t="n">
        <f aca="false">(N323+O323)</f>
        <v>10073</v>
      </c>
      <c r="Q323" s="45" t="n">
        <f aca="false">ROUND(G323*(H323+(H323*$S$8)),2)</f>
        <v>11390.24</v>
      </c>
      <c r="R323" s="45" t="n">
        <f aca="false">ROUND(G323*(I323+(I323*$S$8)),2)</f>
        <v>1144.46</v>
      </c>
      <c r="S323" s="47" t="n">
        <f aca="false">Q323+R323</f>
        <v>12534.7</v>
      </c>
    </row>
    <row r="324" s="50" customFormat="true" ht="12.8" hidden="false" customHeight="false" outlineLevel="0" collapsed="false">
      <c r="B324" s="61" t="s">
        <v>715</v>
      </c>
      <c r="C324" s="62"/>
      <c r="D324" s="63"/>
      <c r="E324" s="64" t="s">
        <v>716</v>
      </c>
      <c r="F324" s="65"/>
      <c r="G324" s="63"/>
      <c r="H324" s="63"/>
      <c r="I324" s="63"/>
      <c r="J324" s="66"/>
      <c r="K324" s="66" t="n">
        <f aca="false">SUM(K325)</f>
        <v>82063.34</v>
      </c>
      <c r="L324" s="66" t="n">
        <f aca="false">SUM(L325)</f>
        <v>2977.99000000001</v>
      </c>
      <c r="M324" s="66" t="n">
        <f aca="false">SUM(M325)</f>
        <v>85041.33</v>
      </c>
      <c r="N324" s="66"/>
      <c r="O324" s="66"/>
      <c r="P324" s="66"/>
      <c r="Q324" s="66" t="n">
        <f aca="false">SUM(Q325)</f>
        <v>102120.52</v>
      </c>
      <c r="R324" s="66" t="n">
        <f aca="false">SUM(R325)</f>
        <v>3705.84</v>
      </c>
      <c r="S324" s="67" t="n">
        <f aca="false">SUM(S325)</f>
        <v>105826.36</v>
      </c>
      <c r="V324" s="1"/>
      <c r="W324" s="1"/>
    </row>
    <row r="325" customFormat="false" ht="17.9" hidden="false" customHeight="false" outlineLevel="0" collapsed="false">
      <c r="B325" s="37" t="s">
        <v>717</v>
      </c>
      <c r="C325" s="37" t="s">
        <v>28</v>
      </c>
      <c r="D325" s="38" t="s">
        <v>718</v>
      </c>
      <c r="E325" s="39" t="s">
        <v>719</v>
      </c>
      <c r="F325" s="40" t="s">
        <v>16</v>
      </c>
      <c r="G325" s="41" t="n">
        <v>1</v>
      </c>
      <c r="H325" s="42" t="n">
        <v>82063.34</v>
      </c>
      <c r="I325" s="43" t="n">
        <v>2977.99000000001</v>
      </c>
      <c r="J325" s="68" t="n">
        <f aca="false">H325+I325</f>
        <v>85041.33</v>
      </c>
      <c r="K325" s="45" t="n">
        <f aca="false">G325*H325</f>
        <v>82063.34</v>
      </c>
      <c r="L325" s="45" t="n">
        <f aca="false">G325*I325</f>
        <v>2977.99000000001</v>
      </c>
      <c r="M325" s="46" t="n">
        <f aca="false">G325*J325</f>
        <v>85041.33</v>
      </c>
      <c r="N325" s="46" t="n">
        <f aca="false">ROUND(G325*H325,0)</f>
        <v>82063</v>
      </c>
      <c r="O325" s="46" t="n">
        <f aca="false">ROUND(G325*I325,0)</f>
        <v>2978</v>
      </c>
      <c r="P325" s="46" t="n">
        <f aca="false">(N325+O325)</f>
        <v>85041</v>
      </c>
      <c r="Q325" s="45" t="n">
        <f aca="false">ROUND(G325*(H325+(H325*$S$8)),2)</f>
        <v>102120.52</v>
      </c>
      <c r="R325" s="45" t="n">
        <f aca="false">ROUND(G325*(I325+(I325*$S$8)),2)</f>
        <v>3705.84</v>
      </c>
      <c r="S325" s="47" t="n">
        <f aca="false">Q325+R325</f>
        <v>105826.36</v>
      </c>
    </row>
    <row r="326" customFormat="false" ht="12.8" hidden="false" customHeight="false" outlineLevel="0" collapsed="false">
      <c r="B326" s="69" t="n">
        <v>15</v>
      </c>
      <c r="C326" s="30"/>
      <c r="D326" s="31"/>
      <c r="E326" s="32" t="s">
        <v>720</v>
      </c>
      <c r="F326" s="33"/>
      <c r="G326" s="31"/>
      <c r="H326" s="60"/>
      <c r="I326" s="60"/>
      <c r="J326" s="34"/>
      <c r="K326" s="58"/>
      <c r="L326" s="58"/>
      <c r="M326" s="58"/>
      <c r="N326" s="58"/>
      <c r="O326" s="58"/>
      <c r="P326" s="58"/>
      <c r="Q326" s="58"/>
      <c r="R326" s="58"/>
      <c r="S326" s="36" t="n">
        <f aca="false">SUM(S327+S343+S346)</f>
        <v>69099.23</v>
      </c>
    </row>
    <row r="327" s="50" customFormat="true" ht="12.8" hidden="false" customHeight="false" outlineLevel="0" collapsed="false">
      <c r="B327" s="61" t="s">
        <v>721</v>
      </c>
      <c r="C327" s="62"/>
      <c r="D327" s="63"/>
      <c r="E327" s="64" t="s">
        <v>616</v>
      </c>
      <c r="F327" s="65"/>
      <c r="G327" s="63"/>
      <c r="H327" s="63"/>
      <c r="I327" s="63"/>
      <c r="J327" s="66"/>
      <c r="K327" s="66" t="n">
        <f aca="false">SUM(K328:K342)</f>
        <v>30285.028</v>
      </c>
      <c r="L327" s="66" t="n">
        <f aca="false">SUM(L328:L342)</f>
        <v>2381.661</v>
      </c>
      <c r="M327" s="66" t="n">
        <f aca="false">SUM(M328:M342)</f>
        <v>32666.689</v>
      </c>
      <c r="N327" s="66"/>
      <c r="O327" s="66"/>
      <c r="P327" s="66"/>
      <c r="Q327" s="66" t="n">
        <f aca="false">SUM(Q328:Q342)</f>
        <v>37687.03</v>
      </c>
      <c r="R327" s="66" t="n">
        <f aca="false">SUM(R328:R342)</f>
        <v>2963.77</v>
      </c>
      <c r="S327" s="67" t="n">
        <f aca="false">SUM(S328:S342)</f>
        <v>40650.8</v>
      </c>
      <c r="V327" s="1"/>
      <c r="W327" s="1"/>
    </row>
    <row r="328" customFormat="false" ht="26.1" hidden="false" customHeight="false" outlineLevel="0" collapsed="false">
      <c r="B328" s="37" t="s">
        <v>722</v>
      </c>
      <c r="C328" s="37" t="s">
        <v>32</v>
      </c>
      <c r="D328" s="38" t="n">
        <v>89578</v>
      </c>
      <c r="E328" s="39" t="s">
        <v>723</v>
      </c>
      <c r="F328" s="40" t="s">
        <v>55</v>
      </c>
      <c r="G328" s="41" t="n">
        <v>163</v>
      </c>
      <c r="H328" s="59" t="n">
        <v>31.6</v>
      </c>
      <c r="I328" s="43" t="n">
        <v>3.12</v>
      </c>
      <c r="J328" s="68" t="n">
        <f aca="false">H328+I328</f>
        <v>34.72</v>
      </c>
      <c r="K328" s="45" t="n">
        <f aca="false">G328*H328</f>
        <v>5150.8</v>
      </c>
      <c r="L328" s="45" t="n">
        <f aca="false">G328*I328</f>
        <v>508.56</v>
      </c>
      <c r="M328" s="46" t="n">
        <f aca="false">G328*J328</f>
        <v>5659.36</v>
      </c>
      <c r="N328" s="46" t="n">
        <f aca="false">ROUND(G328*H328,0)</f>
        <v>5151</v>
      </c>
      <c r="O328" s="46" t="n">
        <f aca="false">ROUND(G328*I328,0)</f>
        <v>509</v>
      </c>
      <c r="P328" s="46" t="n">
        <f aca="false">(N328+O328)</f>
        <v>5660</v>
      </c>
      <c r="Q328" s="45" t="n">
        <f aca="false">ROUND(G328*(H328+(H328*$S$8)),2)</f>
        <v>6409.71</v>
      </c>
      <c r="R328" s="45" t="n">
        <f aca="false">ROUND(G328*(I328+(I328*$S$8)),2)</f>
        <v>632.86</v>
      </c>
      <c r="S328" s="47" t="n">
        <f aca="false">Q328+R328</f>
        <v>7042.57</v>
      </c>
    </row>
    <row r="329" customFormat="false" ht="26.1" hidden="false" customHeight="false" outlineLevel="0" collapsed="false">
      <c r="B329" s="37" t="s">
        <v>724</v>
      </c>
      <c r="C329" s="37" t="s">
        <v>32</v>
      </c>
      <c r="D329" s="38" t="n">
        <v>89580</v>
      </c>
      <c r="E329" s="39" t="s">
        <v>725</v>
      </c>
      <c r="F329" s="40" t="s">
        <v>55</v>
      </c>
      <c r="G329" s="41" t="n">
        <v>65.7</v>
      </c>
      <c r="H329" s="59" t="n">
        <v>66.41</v>
      </c>
      <c r="I329" s="43" t="n">
        <v>5.41</v>
      </c>
      <c r="J329" s="68" t="n">
        <f aca="false">H329+I329</f>
        <v>71.82</v>
      </c>
      <c r="K329" s="45" t="n">
        <f aca="false">G329*H329</f>
        <v>4363.137</v>
      </c>
      <c r="L329" s="45" t="n">
        <f aca="false">G329*I329</f>
        <v>355.437</v>
      </c>
      <c r="M329" s="46" t="n">
        <f aca="false">G329*J329</f>
        <v>4718.574</v>
      </c>
      <c r="N329" s="46" t="n">
        <f aca="false">ROUND(G329*H329,0)</f>
        <v>4363</v>
      </c>
      <c r="O329" s="46" t="n">
        <f aca="false">ROUND(G329*I329,0)</f>
        <v>355</v>
      </c>
      <c r="P329" s="46" t="n">
        <f aca="false">(N329+O329)</f>
        <v>4718</v>
      </c>
      <c r="Q329" s="45" t="n">
        <f aca="false">ROUND(G329*(H329+(H329*$S$8)),2)</f>
        <v>5429.54</v>
      </c>
      <c r="R329" s="45" t="n">
        <f aca="false">ROUND(G329*(I329+(I329*$S$8)),2)</f>
        <v>442.31</v>
      </c>
      <c r="S329" s="47" t="n">
        <f aca="false">Q329+R329</f>
        <v>5871.85</v>
      </c>
    </row>
    <row r="330" customFormat="false" ht="26.1" hidden="false" customHeight="false" outlineLevel="0" collapsed="false">
      <c r="B330" s="37" t="s">
        <v>726</v>
      </c>
      <c r="C330" s="37" t="s">
        <v>32</v>
      </c>
      <c r="D330" s="38" t="n">
        <v>90702</v>
      </c>
      <c r="E330" s="39" t="s">
        <v>727</v>
      </c>
      <c r="F330" s="40" t="s">
        <v>55</v>
      </c>
      <c r="G330" s="41" t="n">
        <v>39.7</v>
      </c>
      <c r="H330" s="59" t="n">
        <v>121.43</v>
      </c>
      <c r="I330" s="43" t="n">
        <v>3.68</v>
      </c>
      <c r="J330" s="68" t="n">
        <f aca="false">H330+I330</f>
        <v>125.11</v>
      </c>
      <c r="K330" s="45" t="n">
        <f aca="false">G330*H330</f>
        <v>4820.771</v>
      </c>
      <c r="L330" s="45" t="n">
        <f aca="false">G330*I330</f>
        <v>146.096</v>
      </c>
      <c r="M330" s="46" t="n">
        <f aca="false">G330*J330</f>
        <v>4966.867</v>
      </c>
      <c r="N330" s="46" t="n">
        <f aca="false">ROUND(G330*H330,0)</f>
        <v>4821</v>
      </c>
      <c r="O330" s="46" t="n">
        <f aca="false">ROUND(G330*I330,0)</f>
        <v>146</v>
      </c>
      <c r="P330" s="46" t="n">
        <f aca="false">(N330+O330)</f>
        <v>4967</v>
      </c>
      <c r="Q330" s="45" t="n">
        <f aca="false">ROUND(G330*(H330+(H330*$S$8)),2)</f>
        <v>5999.02</v>
      </c>
      <c r="R330" s="45" t="n">
        <f aca="false">ROUND(G330*(I330+(I330*$S$8)),2)</f>
        <v>181.8</v>
      </c>
      <c r="S330" s="47" t="n">
        <f aca="false">Q330+R330</f>
        <v>6180.82</v>
      </c>
    </row>
    <row r="331" customFormat="false" ht="26.1" hidden="false" customHeight="false" outlineLevel="0" collapsed="false">
      <c r="B331" s="37" t="s">
        <v>728</v>
      </c>
      <c r="C331" s="37" t="s">
        <v>32</v>
      </c>
      <c r="D331" s="38" t="n">
        <v>90703</v>
      </c>
      <c r="E331" s="39" t="s">
        <v>729</v>
      </c>
      <c r="F331" s="40" t="s">
        <v>55</v>
      </c>
      <c r="G331" s="41" t="n">
        <v>62.8</v>
      </c>
      <c r="H331" s="59" t="n">
        <v>191.93</v>
      </c>
      <c r="I331" s="43" t="n">
        <v>4.13</v>
      </c>
      <c r="J331" s="68" t="n">
        <f aca="false">H331+I331</f>
        <v>196.06</v>
      </c>
      <c r="K331" s="45" t="n">
        <f aca="false">G331*H331</f>
        <v>12053.204</v>
      </c>
      <c r="L331" s="45" t="n">
        <f aca="false">G331*I331</f>
        <v>259.364</v>
      </c>
      <c r="M331" s="46" t="n">
        <f aca="false">G331*J331</f>
        <v>12312.568</v>
      </c>
      <c r="N331" s="46" t="n">
        <f aca="false">ROUND(G331*H331,0)</f>
        <v>12053</v>
      </c>
      <c r="O331" s="46" t="n">
        <f aca="false">ROUND(G331*I331,0)</f>
        <v>259</v>
      </c>
      <c r="P331" s="46" t="n">
        <f aca="false">(N331+O331)</f>
        <v>12312</v>
      </c>
      <c r="Q331" s="45" t="n">
        <f aca="false">ROUND(G331*(H331+(H331*$S$8)),2)</f>
        <v>14999.14</v>
      </c>
      <c r="R331" s="45" t="n">
        <f aca="false">ROUND(G331*(I331+(I331*$S$8)),2)</f>
        <v>322.76</v>
      </c>
      <c r="S331" s="47" t="n">
        <f aca="false">Q331+R331</f>
        <v>15321.9</v>
      </c>
    </row>
    <row r="332" customFormat="false" ht="17.9" hidden="false" customHeight="false" outlineLevel="0" collapsed="false">
      <c r="B332" s="37" t="s">
        <v>730</v>
      </c>
      <c r="C332" s="37" t="s">
        <v>32</v>
      </c>
      <c r="D332" s="38" t="n">
        <v>89509</v>
      </c>
      <c r="E332" s="39" t="s">
        <v>731</v>
      </c>
      <c r="F332" s="40" t="s">
        <v>55</v>
      </c>
      <c r="G332" s="41" t="n">
        <v>32.4</v>
      </c>
      <c r="H332" s="59" t="n">
        <v>15.99</v>
      </c>
      <c r="I332" s="43" t="n">
        <v>7.86</v>
      </c>
      <c r="J332" s="68" t="n">
        <f aca="false">H332+I332</f>
        <v>23.85</v>
      </c>
      <c r="K332" s="45" t="n">
        <f aca="false">G332*H332</f>
        <v>518.076</v>
      </c>
      <c r="L332" s="45" t="n">
        <f aca="false">G332*I332</f>
        <v>254.664</v>
      </c>
      <c r="M332" s="46" t="n">
        <f aca="false">G332*J332</f>
        <v>772.74</v>
      </c>
      <c r="N332" s="46" t="n">
        <f aca="false">ROUND(G332*H332,0)</f>
        <v>518</v>
      </c>
      <c r="O332" s="46" t="n">
        <f aca="false">ROUND(G332*I332,0)</f>
        <v>255</v>
      </c>
      <c r="P332" s="46" t="n">
        <f aca="false">(N332+O332)</f>
        <v>773</v>
      </c>
      <c r="Q332" s="45" t="n">
        <f aca="false">ROUND(G332*(H332+(H332*$S$8)),2)</f>
        <v>644.7</v>
      </c>
      <c r="R332" s="45" t="n">
        <f aca="false">ROUND(G332*(I332+(I332*$S$8)),2)</f>
        <v>316.91</v>
      </c>
      <c r="S332" s="47" t="n">
        <f aca="false">Q332+R332</f>
        <v>961.61</v>
      </c>
    </row>
    <row r="333" customFormat="false" ht="26.1" hidden="false" customHeight="false" outlineLevel="0" collapsed="false">
      <c r="B333" s="37" t="s">
        <v>732</v>
      </c>
      <c r="C333" s="37" t="s">
        <v>32</v>
      </c>
      <c r="D333" s="38" t="n">
        <v>89571</v>
      </c>
      <c r="E333" s="39" t="s">
        <v>733</v>
      </c>
      <c r="F333" s="40" t="s">
        <v>16</v>
      </c>
      <c r="G333" s="41" t="n">
        <v>6</v>
      </c>
      <c r="H333" s="59" t="n">
        <v>64.41</v>
      </c>
      <c r="I333" s="43" t="n">
        <v>7.1</v>
      </c>
      <c r="J333" s="68" t="n">
        <f aca="false">H333+I333</f>
        <v>71.51</v>
      </c>
      <c r="K333" s="45" t="n">
        <f aca="false">G333*H333</f>
        <v>386.46</v>
      </c>
      <c r="L333" s="45" t="n">
        <f aca="false">G333*I333</f>
        <v>42.6</v>
      </c>
      <c r="M333" s="46" t="n">
        <f aca="false">G333*J333</f>
        <v>429.06</v>
      </c>
      <c r="N333" s="46" t="n">
        <f aca="false">ROUND(G333*H333,0)</f>
        <v>386</v>
      </c>
      <c r="O333" s="46" t="n">
        <f aca="false">ROUND(G333*I333,0)</f>
        <v>43</v>
      </c>
      <c r="P333" s="46" t="n">
        <f aca="false">(N333+O333)</f>
        <v>429</v>
      </c>
      <c r="Q333" s="45" t="n">
        <f aca="false">ROUND(G333*(H333+(H333*$S$8)),2)</f>
        <v>480.92</v>
      </c>
      <c r="R333" s="45" t="n">
        <f aca="false">ROUND(G333*(I333+(I333*$S$8)),2)</f>
        <v>53.01</v>
      </c>
      <c r="S333" s="47" t="n">
        <f aca="false">Q333+R333</f>
        <v>533.93</v>
      </c>
    </row>
    <row r="334" customFormat="false" ht="26.1" hidden="false" customHeight="false" outlineLevel="0" collapsed="false">
      <c r="B334" s="37" t="s">
        <v>734</v>
      </c>
      <c r="C334" s="37" t="s">
        <v>32</v>
      </c>
      <c r="D334" s="38" t="n">
        <v>104178</v>
      </c>
      <c r="E334" s="39" t="s">
        <v>735</v>
      </c>
      <c r="F334" s="40" t="s">
        <v>16</v>
      </c>
      <c r="G334" s="41" t="n">
        <v>6</v>
      </c>
      <c r="H334" s="59" t="n">
        <v>19.7</v>
      </c>
      <c r="I334" s="43" t="n">
        <v>2.68</v>
      </c>
      <c r="J334" s="68" t="n">
        <f aca="false">H334+I334</f>
        <v>22.38</v>
      </c>
      <c r="K334" s="45" t="n">
        <f aca="false">G334*H334</f>
        <v>118.2</v>
      </c>
      <c r="L334" s="45" t="n">
        <f aca="false">G334*I334</f>
        <v>16.08</v>
      </c>
      <c r="M334" s="46" t="n">
        <f aca="false">G334*J334</f>
        <v>134.28</v>
      </c>
      <c r="N334" s="46" t="n">
        <f aca="false">ROUND(G334*H334,0)</f>
        <v>118</v>
      </c>
      <c r="O334" s="46" t="n">
        <f aca="false">ROUND(G334*I334,0)</f>
        <v>16</v>
      </c>
      <c r="P334" s="46" t="n">
        <f aca="false">(N334+O334)</f>
        <v>134</v>
      </c>
      <c r="Q334" s="45" t="n">
        <f aca="false">ROUND(G334*(H334+(H334*$S$8)),2)</f>
        <v>147.09</v>
      </c>
      <c r="R334" s="45" t="n">
        <f aca="false">ROUND(G334*(I334+(I334*$S$8)),2)</f>
        <v>20.01</v>
      </c>
      <c r="S334" s="47" t="n">
        <f aca="false">Q334+R334</f>
        <v>167.1</v>
      </c>
    </row>
    <row r="335" customFormat="false" ht="26.1" hidden="false" customHeight="false" outlineLevel="0" collapsed="false">
      <c r="B335" s="37" t="s">
        <v>736</v>
      </c>
      <c r="C335" s="37" t="s">
        <v>28</v>
      </c>
      <c r="D335" s="38" t="s">
        <v>737</v>
      </c>
      <c r="E335" s="39" t="s">
        <v>738</v>
      </c>
      <c r="F335" s="40" t="s">
        <v>16</v>
      </c>
      <c r="G335" s="41" t="n">
        <v>2</v>
      </c>
      <c r="H335" s="59" t="n">
        <v>81.76</v>
      </c>
      <c r="I335" s="43" t="n">
        <v>3.33999999999999</v>
      </c>
      <c r="J335" s="68" t="n">
        <f aca="false">H335+I335</f>
        <v>85.1</v>
      </c>
      <c r="K335" s="45" t="n">
        <f aca="false">G335*H335</f>
        <v>163.52</v>
      </c>
      <c r="L335" s="45" t="n">
        <f aca="false">G335*I335</f>
        <v>6.67999999999998</v>
      </c>
      <c r="M335" s="46" t="n">
        <f aca="false">G335*J335</f>
        <v>170.2</v>
      </c>
      <c r="N335" s="46" t="n">
        <f aca="false">ROUND(G335*H335,0)</f>
        <v>164</v>
      </c>
      <c r="O335" s="46" t="n">
        <f aca="false">ROUND(G335*I335,0)</f>
        <v>7</v>
      </c>
      <c r="P335" s="46" t="n">
        <f aca="false">(N335+O335)</f>
        <v>171</v>
      </c>
      <c r="Q335" s="45" t="n">
        <f aca="false">ROUND(G335*(H335+(H335*$S$8)),2)</f>
        <v>203.49</v>
      </c>
      <c r="R335" s="45" t="n">
        <f aca="false">ROUND(G335*(I335+(I335*$S$8)),2)</f>
        <v>8.31</v>
      </c>
      <c r="S335" s="47" t="n">
        <f aca="false">Q335+R335</f>
        <v>211.8</v>
      </c>
    </row>
    <row r="336" customFormat="false" ht="26.1" hidden="false" customHeight="false" outlineLevel="0" collapsed="false">
      <c r="B336" s="37" t="s">
        <v>739</v>
      </c>
      <c r="C336" s="37" t="s">
        <v>32</v>
      </c>
      <c r="D336" s="38" t="n">
        <v>89585</v>
      </c>
      <c r="E336" s="39" t="s">
        <v>740</v>
      </c>
      <c r="F336" s="40" t="s">
        <v>16</v>
      </c>
      <c r="G336" s="41" t="n">
        <v>16</v>
      </c>
      <c r="H336" s="59" t="n">
        <v>35.31</v>
      </c>
      <c r="I336" s="43" t="n">
        <v>11.3</v>
      </c>
      <c r="J336" s="68" t="n">
        <f aca="false">H336+I336</f>
        <v>46.61</v>
      </c>
      <c r="K336" s="45" t="n">
        <f aca="false">G336*H336</f>
        <v>564.96</v>
      </c>
      <c r="L336" s="45" t="n">
        <f aca="false">G336*I336</f>
        <v>180.8</v>
      </c>
      <c r="M336" s="46" t="n">
        <f aca="false">G336*J336</f>
        <v>745.76</v>
      </c>
      <c r="N336" s="46" t="n">
        <f aca="false">ROUND(G336*H336,0)</f>
        <v>565</v>
      </c>
      <c r="O336" s="46" t="n">
        <f aca="false">ROUND(G336*I336,0)</f>
        <v>181</v>
      </c>
      <c r="P336" s="46" t="n">
        <f aca="false">(N336+O336)</f>
        <v>746</v>
      </c>
      <c r="Q336" s="45" t="n">
        <f aca="false">ROUND(G336*(H336+(H336*$S$8)),2)</f>
        <v>703.04</v>
      </c>
      <c r="R336" s="45" t="n">
        <f aca="false">ROUND(G336*(I336+(I336*$S$8)),2)</f>
        <v>224.99</v>
      </c>
      <c r="S336" s="47" t="n">
        <f aca="false">Q336+R336</f>
        <v>928.03</v>
      </c>
    </row>
    <row r="337" customFormat="false" ht="26.1" hidden="false" customHeight="false" outlineLevel="0" collapsed="false">
      <c r="B337" s="37" t="s">
        <v>741</v>
      </c>
      <c r="C337" s="37" t="s">
        <v>32</v>
      </c>
      <c r="D337" s="38" t="n">
        <v>89520</v>
      </c>
      <c r="E337" s="39" t="s">
        <v>742</v>
      </c>
      <c r="F337" s="40" t="s">
        <v>16</v>
      </c>
      <c r="G337" s="41" t="n">
        <v>2</v>
      </c>
      <c r="H337" s="59" t="n">
        <v>13.94</v>
      </c>
      <c r="I337" s="43" t="n">
        <v>2.5</v>
      </c>
      <c r="J337" s="68" t="n">
        <f aca="false">H337+I337</f>
        <v>16.44</v>
      </c>
      <c r="K337" s="45" t="n">
        <f aca="false">G337*H337</f>
        <v>27.88</v>
      </c>
      <c r="L337" s="45" t="n">
        <f aca="false">G337*I337</f>
        <v>5</v>
      </c>
      <c r="M337" s="46" t="n">
        <f aca="false">G337*J337</f>
        <v>32.88</v>
      </c>
      <c r="N337" s="46" t="n">
        <f aca="false">ROUND(G337*H337,0)</f>
        <v>28</v>
      </c>
      <c r="O337" s="46" t="n">
        <f aca="false">ROUND(G337*I337,0)</f>
        <v>5</v>
      </c>
      <c r="P337" s="46" t="n">
        <f aca="false">(N337+O337)</f>
        <v>33</v>
      </c>
      <c r="Q337" s="45" t="n">
        <f aca="false">ROUND(G337*(H337+(H337*$S$8)),2)</f>
        <v>34.69</v>
      </c>
      <c r="R337" s="45" t="n">
        <f aca="false">ROUND(G337*(I337+(I337*$S$8)),2)</f>
        <v>6.22</v>
      </c>
      <c r="S337" s="47" t="n">
        <f aca="false">Q337+R337</f>
        <v>40.91</v>
      </c>
    </row>
    <row r="338" customFormat="false" ht="26.1" hidden="false" customHeight="false" outlineLevel="0" collapsed="false">
      <c r="B338" s="37" t="s">
        <v>743</v>
      </c>
      <c r="C338" s="37" t="s">
        <v>32</v>
      </c>
      <c r="D338" s="38" t="n">
        <v>89584</v>
      </c>
      <c r="E338" s="39" t="s">
        <v>744</v>
      </c>
      <c r="F338" s="40" t="s">
        <v>16</v>
      </c>
      <c r="G338" s="41" t="n">
        <v>48</v>
      </c>
      <c r="H338" s="59" t="n">
        <v>34.23</v>
      </c>
      <c r="I338" s="43" t="n">
        <v>11.3</v>
      </c>
      <c r="J338" s="68" t="n">
        <f aca="false">H338+I338</f>
        <v>45.53</v>
      </c>
      <c r="K338" s="45" t="n">
        <f aca="false">G338*H338</f>
        <v>1643.04</v>
      </c>
      <c r="L338" s="45" t="n">
        <f aca="false">G338*I338</f>
        <v>542.4</v>
      </c>
      <c r="M338" s="46" t="n">
        <f aca="false">G338*J338</f>
        <v>2185.44</v>
      </c>
      <c r="N338" s="46" t="n">
        <f aca="false">ROUND(G338*H338,0)</f>
        <v>1643</v>
      </c>
      <c r="O338" s="46" t="n">
        <f aca="false">ROUND(G338*I338,0)</f>
        <v>542</v>
      </c>
      <c r="P338" s="46" t="n">
        <f aca="false">(N338+O338)</f>
        <v>2185</v>
      </c>
      <c r="Q338" s="45" t="n">
        <f aca="false">ROUND(G338*(H338+(H338*$S$8)),2)</f>
        <v>2044.62</v>
      </c>
      <c r="R338" s="45" t="n">
        <f aca="false">ROUND(G338*(I338+(I338*$S$8)),2)</f>
        <v>674.97</v>
      </c>
      <c r="S338" s="47" t="n">
        <f aca="false">Q338+R338</f>
        <v>2719.59</v>
      </c>
    </row>
    <row r="339" customFormat="false" ht="34.3" hidden="false" customHeight="false" outlineLevel="0" collapsed="false">
      <c r="B339" s="37" t="s">
        <v>745</v>
      </c>
      <c r="C339" s="37" t="s">
        <v>32</v>
      </c>
      <c r="D339" s="38" t="n">
        <v>104345</v>
      </c>
      <c r="E339" s="39" t="s">
        <v>746</v>
      </c>
      <c r="F339" s="40" t="s">
        <v>16</v>
      </c>
      <c r="G339" s="41" t="n">
        <v>1</v>
      </c>
      <c r="H339" s="59" t="n">
        <v>34.92</v>
      </c>
      <c r="I339" s="43" t="n">
        <v>9.62</v>
      </c>
      <c r="J339" s="68" t="n">
        <f aca="false">H339+I339</f>
        <v>44.54</v>
      </c>
      <c r="K339" s="45" t="n">
        <f aca="false">G339*H339</f>
        <v>34.92</v>
      </c>
      <c r="L339" s="45" t="n">
        <f aca="false">G339*I339</f>
        <v>9.62</v>
      </c>
      <c r="M339" s="46" t="n">
        <f aca="false">G339*J339</f>
        <v>44.54</v>
      </c>
      <c r="N339" s="46" t="n">
        <f aca="false">ROUND(G339*H339,0)</f>
        <v>35</v>
      </c>
      <c r="O339" s="46" t="n">
        <f aca="false">ROUND(G339*I339,0)</f>
        <v>10</v>
      </c>
      <c r="P339" s="46" t="n">
        <f aca="false">(N339+O339)</f>
        <v>45</v>
      </c>
      <c r="Q339" s="45" t="n">
        <f aca="false">ROUND(G339*(H339+(H339*$S$8)),2)</f>
        <v>43.45</v>
      </c>
      <c r="R339" s="45" t="n">
        <f aca="false">ROUND(G339*(I339+(I339*$S$8)),2)</f>
        <v>11.97</v>
      </c>
      <c r="S339" s="47" t="n">
        <f aca="false">Q339+R339</f>
        <v>55.42</v>
      </c>
    </row>
    <row r="340" customFormat="false" ht="26.1" hidden="false" customHeight="false" outlineLevel="0" collapsed="false">
      <c r="B340" s="37" t="s">
        <v>747</v>
      </c>
      <c r="C340" s="37" t="s">
        <v>28</v>
      </c>
      <c r="D340" s="38" t="s">
        <v>748</v>
      </c>
      <c r="E340" s="39" t="s">
        <v>749</v>
      </c>
      <c r="F340" s="40" t="s">
        <v>16</v>
      </c>
      <c r="G340" s="41" t="n">
        <v>3</v>
      </c>
      <c r="H340" s="59" t="n">
        <v>95.94</v>
      </c>
      <c r="I340" s="43" t="n">
        <v>13.24</v>
      </c>
      <c r="J340" s="68" t="n">
        <f aca="false">H340+I340</f>
        <v>109.18</v>
      </c>
      <c r="K340" s="45" t="n">
        <f aca="false">G340*H340</f>
        <v>287.82</v>
      </c>
      <c r="L340" s="45" t="n">
        <f aca="false">G340*I340</f>
        <v>39.72</v>
      </c>
      <c r="M340" s="46" t="n">
        <f aca="false">G340*J340</f>
        <v>327.54</v>
      </c>
      <c r="N340" s="46" t="n">
        <f aca="false">ROUND(G340*H340,0)</f>
        <v>288</v>
      </c>
      <c r="O340" s="46" t="n">
        <f aca="false">ROUND(G340*I340,0)</f>
        <v>40</v>
      </c>
      <c r="P340" s="46" t="n">
        <f aca="false">(N340+O340)</f>
        <v>328</v>
      </c>
      <c r="Q340" s="45" t="n">
        <f aca="false">ROUND(G340*(H340+(H340*$S$8)),2)</f>
        <v>358.17</v>
      </c>
      <c r="R340" s="45" t="n">
        <f aca="false">ROUND(G340*(I340+(I340*$S$8)),2)</f>
        <v>49.43</v>
      </c>
      <c r="S340" s="47" t="n">
        <f aca="false">Q340+R340</f>
        <v>407.6</v>
      </c>
    </row>
    <row r="341" customFormat="false" ht="26.1" hidden="false" customHeight="false" outlineLevel="0" collapsed="false">
      <c r="B341" s="37" t="s">
        <v>750</v>
      </c>
      <c r="C341" s="37" t="s">
        <v>28</v>
      </c>
      <c r="D341" s="38" t="s">
        <v>751</v>
      </c>
      <c r="E341" s="39" t="s">
        <v>752</v>
      </c>
      <c r="F341" s="40" t="s">
        <v>16</v>
      </c>
      <c r="G341" s="41" t="n">
        <v>2</v>
      </c>
      <c r="H341" s="59" t="n">
        <v>58.63</v>
      </c>
      <c r="I341" s="43" t="n">
        <v>5.2</v>
      </c>
      <c r="J341" s="68" t="n">
        <f aca="false">H341+I341</f>
        <v>63.83</v>
      </c>
      <c r="K341" s="45" t="n">
        <f aca="false">G341*H341</f>
        <v>117.26</v>
      </c>
      <c r="L341" s="45" t="n">
        <f aca="false">G341*I341</f>
        <v>10.4</v>
      </c>
      <c r="M341" s="46" t="n">
        <f aca="false">G341*J341</f>
        <v>127.66</v>
      </c>
      <c r="N341" s="46" t="n">
        <f aca="false">ROUND(G341*H341,0)</f>
        <v>117</v>
      </c>
      <c r="O341" s="46" t="n">
        <f aca="false">ROUND(G341*I341,0)</f>
        <v>10</v>
      </c>
      <c r="P341" s="46" t="n">
        <f aca="false">(N341+O341)</f>
        <v>127</v>
      </c>
      <c r="Q341" s="45" t="n">
        <f aca="false">ROUND(G341*(H341+(H341*$S$8)),2)</f>
        <v>145.92</v>
      </c>
      <c r="R341" s="45" t="n">
        <f aca="false">ROUND(G341*(I341+(I341*$S$8)),2)</f>
        <v>12.94</v>
      </c>
      <c r="S341" s="47" t="n">
        <f aca="false">Q341+R341</f>
        <v>158.86</v>
      </c>
    </row>
    <row r="342" customFormat="false" ht="26.1" hidden="false" customHeight="false" outlineLevel="0" collapsed="false">
      <c r="B342" s="37" t="s">
        <v>753</v>
      </c>
      <c r="C342" s="37" t="s">
        <v>32</v>
      </c>
      <c r="D342" s="38" t="n">
        <v>89549</v>
      </c>
      <c r="E342" s="39" t="s">
        <v>754</v>
      </c>
      <c r="F342" s="40" t="s">
        <v>16</v>
      </c>
      <c r="G342" s="41" t="n">
        <v>2</v>
      </c>
      <c r="H342" s="59" t="n">
        <v>17.49</v>
      </c>
      <c r="I342" s="43" t="n">
        <v>2.12</v>
      </c>
      <c r="J342" s="68" t="n">
        <f aca="false">H342+I342</f>
        <v>19.61</v>
      </c>
      <c r="K342" s="45" t="n">
        <f aca="false">G342*H342</f>
        <v>34.98</v>
      </c>
      <c r="L342" s="45" t="n">
        <f aca="false">G342*I342</f>
        <v>4.24</v>
      </c>
      <c r="M342" s="46" t="n">
        <f aca="false">G342*J342</f>
        <v>39.22</v>
      </c>
      <c r="N342" s="46" t="n">
        <f aca="false">ROUND(G342*H342,0)</f>
        <v>35</v>
      </c>
      <c r="O342" s="46" t="n">
        <f aca="false">ROUND(G342*I342,0)</f>
        <v>4</v>
      </c>
      <c r="P342" s="46" t="n">
        <f aca="false">(N342+O342)</f>
        <v>39</v>
      </c>
      <c r="Q342" s="45" t="n">
        <f aca="false">ROUND(G342*(H342+(H342*$S$8)),2)</f>
        <v>43.53</v>
      </c>
      <c r="R342" s="45" t="n">
        <f aca="false">ROUND(G342*(I342+(I342*$S$8)),2)</f>
        <v>5.28</v>
      </c>
      <c r="S342" s="47" t="n">
        <f aca="false">Q342+R342</f>
        <v>48.81</v>
      </c>
    </row>
    <row r="343" s="50" customFormat="true" ht="12.8" hidden="false" customHeight="false" outlineLevel="0" collapsed="false">
      <c r="B343" s="61" t="s">
        <v>755</v>
      </c>
      <c r="C343" s="62"/>
      <c r="D343" s="63"/>
      <c r="E343" s="64" t="s">
        <v>756</v>
      </c>
      <c r="F343" s="65"/>
      <c r="G343" s="63"/>
      <c r="H343" s="63"/>
      <c r="I343" s="63"/>
      <c r="J343" s="66"/>
      <c r="K343" s="66" t="n">
        <f aca="false">SUM(K344:K345)</f>
        <v>4272.37</v>
      </c>
      <c r="L343" s="66" t="n">
        <f aca="false">SUM(L344:L345)</f>
        <v>3376.8</v>
      </c>
      <c r="M343" s="66" t="n">
        <f aca="false">SUM(M344:M345)</f>
        <v>7649.17</v>
      </c>
      <c r="N343" s="66"/>
      <c r="O343" s="66"/>
      <c r="P343" s="66"/>
      <c r="Q343" s="66" t="n">
        <f aca="false">SUM(Q344:Q345)</f>
        <v>5316.58</v>
      </c>
      <c r="R343" s="66" t="n">
        <f aca="false">SUM(R344:R345)</f>
        <v>4202.12</v>
      </c>
      <c r="S343" s="67" t="n">
        <f aca="false">SUM(S344:S345)</f>
        <v>9518.7</v>
      </c>
      <c r="V343" s="1"/>
      <c r="W343" s="1"/>
    </row>
    <row r="344" customFormat="false" ht="26.1" hidden="false" customHeight="false" outlineLevel="0" collapsed="false">
      <c r="B344" s="37" t="s">
        <v>757</v>
      </c>
      <c r="C344" s="37" t="s">
        <v>32</v>
      </c>
      <c r="D344" s="38" t="n">
        <v>99253</v>
      </c>
      <c r="E344" s="39" t="s">
        <v>758</v>
      </c>
      <c r="F344" s="40" t="s">
        <v>16</v>
      </c>
      <c r="G344" s="41" t="n">
        <v>13</v>
      </c>
      <c r="H344" s="59" t="n">
        <v>302.54</v>
      </c>
      <c r="I344" s="43" t="n">
        <v>252.13</v>
      </c>
      <c r="J344" s="68" t="n">
        <f aca="false">H344+I344</f>
        <v>554.67</v>
      </c>
      <c r="K344" s="45" t="n">
        <f aca="false">G344*H344</f>
        <v>3933.02</v>
      </c>
      <c r="L344" s="45" t="n">
        <f aca="false">G344*I344</f>
        <v>3277.69</v>
      </c>
      <c r="M344" s="46" t="n">
        <f aca="false">G344*J344</f>
        <v>7210.71</v>
      </c>
      <c r="N344" s="46" t="n">
        <f aca="false">ROUND(G344*H344,0)</f>
        <v>3933</v>
      </c>
      <c r="O344" s="46" t="n">
        <f aca="false">ROUND(G344*I344,0)</f>
        <v>3278</v>
      </c>
      <c r="P344" s="46" t="n">
        <f aca="false">(N344+O344)</f>
        <v>7211</v>
      </c>
      <c r="Q344" s="45" t="n">
        <f aca="false">ROUND(G344*(H344+(H344*$S$8)),2)</f>
        <v>4894.29</v>
      </c>
      <c r="R344" s="45" t="n">
        <f aca="false">ROUND(G344*(I344+(I344*$S$8)),2)</f>
        <v>4078.79</v>
      </c>
      <c r="S344" s="47" t="n">
        <f aca="false">Q344+R344</f>
        <v>8973.08</v>
      </c>
    </row>
    <row r="345" customFormat="false" ht="26.1" hidden="false" customHeight="false" outlineLevel="0" collapsed="false">
      <c r="B345" s="37" t="s">
        <v>759</v>
      </c>
      <c r="C345" s="37" t="s">
        <v>32</v>
      </c>
      <c r="D345" s="38" t="n">
        <v>89482</v>
      </c>
      <c r="E345" s="39" t="s">
        <v>760</v>
      </c>
      <c r="F345" s="40" t="s">
        <v>16</v>
      </c>
      <c r="G345" s="41" t="n">
        <v>11</v>
      </c>
      <c r="H345" s="59" t="n">
        <v>30.85</v>
      </c>
      <c r="I345" s="43" t="n">
        <v>9.01</v>
      </c>
      <c r="J345" s="68" t="n">
        <f aca="false">H345+I345</f>
        <v>39.86</v>
      </c>
      <c r="K345" s="45" t="n">
        <f aca="false">G345*H345</f>
        <v>339.35</v>
      </c>
      <c r="L345" s="45" t="n">
        <f aca="false">G345*I345</f>
        <v>99.11</v>
      </c>
      <c r="M345" s="46" t="n">
        <f aca="false">G345*J345</f>
        <v>438.46</v>
      </c>
      <c r="N345" s="46" t="n">
        <f aca="false">ROUND(G345*H345,0)</f>
        <v>339</v>
      </c>
      <c r="O345" s="46" t="n">
        <f aca="false">ROUND(G345*I345,0)</f>
        <v>99</v>
      </c>
      <c r="P345" s="46" t="n">
        <f aca="false">(N345+O345)</f>
        <v>438</v>
      </c>
      <c r="Q345" s="45" t="n">
        <f aca="false">ROUND(G345*(H345+(H345*$S$8)),2)</f>
        <v>422.29</v>
      </c>
      <c r="R345" s="45" t="n">
        <f aca="false">ROUND(G345*(I345+(I345*$S$8)),2)</f>
        <v>123.33</v>
      </c>
      <c r="S345" s="47" t="n">
        <f aca="false">Q345+R345</f>
        <v>545.62</v>
      </c>
    </row>
    <row r="346" s="50" customFormat="true" ht="12.8" hidden="false" customHeight="false" outlineLevel="0" collapsed="false">
      <c r="B346" s="61" t="s">
        <v>761</v>
      </c>
      <c r="C346" s="62"/>
      <c r="D346" s="63"/>
      <c r="E346" s="64" t="s">
        <v>762</v>
      </c>
      <c r="F346" s="65"/>
      <c r="G346" s="63"/>
      <c r="H346" s="63"/>
      <c r="I346" s="63"/>
      <c r="J346" s="66"/>
      <c r="K346" s="66" t="n">
        <f aca="false">SUM(K347:K348)</f>
        <v>15078.24</v>
      </c>
      <c r="L346" s="66" t="n">
        <f aca="false">SUM(L347:L348)</f>
        <v>133.559999999998</v>
      </c>
      <c r="M346" s="66" t="n">
        <f aca="false">SUM(M347:M348)</f>
        <v>15211.8</v>
      </c>
      <c r="N346" s="66"/>
      <c r="O346" s="66"/>
      <c r="P346" s="66"/>
      <c r="Q346" s="66" t="n">
        <f aca="false">SUM(Q347:Q348)</f>
        <v>18763.53</v>
      </c>
      <c r="R346" s="66" t="n">
        <f aca="false">SUM(R347:R348)</f>
        <v>166.2</v>
      </c>
      <c r="S346" s="67" t="n">
        <f aca="false">SUM(S347:S348)</f>
        <v>18929.73</v>
      </c>
      <c r="V346" s="1"/>
      <c r="W346" s="1"/>
    </row>
    <row r="347" customFormat="false" ht="17.9" hidden="false" customHeight="false" outlineLevel="0" collapsed="false">
      <c r="B347" s="37" t="s">
        <v>763</v>
      </c>
      <c r="C347" s="37" t="s">
        <v>28</v>
      </c>
      <c r="D347" s="38" t="s">
        <v>764</v>
      </c>
      <c r="E347" s="39" t="s">
        <v>765</v>
      </c>
      <c r="F347" s="40" t="s">
        <v>16</v>
      </c>
      <c r="G347" s="41" t="n">
        <v>6</v>
      </c>
      <c r="H347" s="59" t="n">
        <v>2092.78</v>
      </c>
      <c r="I347" s="43" t="n">
        <v>11.1299999999997</v>
      </c>
      <c r="J347" s="68" t="n">
        <f aca="false">H347+I347</f>
        <v>2103.91</v>
      </c>
      <c r="K347" s="45" t="n">
        <f aca="false">G347*H347</f>
        <v>12556.68</v>
      </c>
      <c r="L347" s="45" t="n">
        <f aca="false">G347*I347</f>
        <v>66.7799999999979</v>
      </c>
      <c r="M347" s="46" t="n">
        <f aca="false">G347*J347</f>
        <v>12623.46</v>
      </c>
      <c r="N347" s="46" t="n">
        <f aca="false">ROUND(G347*H347,0)</f>
        <v>12557</v>
      </c>
      <c r="O347" s="46" t="n">
        <f aca="false">ROUND(G347*I347,0)</f>
        <v>67</v>
      </c>
      <c r="P347" s="46" t="n">
        <f aca="false">(N347+O347)</f>
        <v>12624</v>
      </c>
      <c r="Q347" s="45" t="n">
        <f aca="false">ROUND(G347*(H347+(H347*$S$8)),2)</f>
        <v>15625.67</v>
      </c>
      <c r="R347" s="45" t="n">
        <f aca="false">ROUND(G347*(I347+(I347*$S$8)),2)</f>
        <v>83.1</v>
      </c>
      <c r="S347" s="47" t="n">
        <f aca="false">Q347+R347</f>
        <v>15708.77</v>
      </c>
    </row>
    <row r="348" customFormat="false" ht="12.8" hidden="false" customHeight="false" outlineLevel="0" collapsed="false">
      <c r="B348" s="37" t="s">
        <v>766</v>
      </c>
      <c r="C348" s="37" t="s">
        <v>28</v>
      </c>
      <c r="D348" s="38" t="s">
        <v>767</v>
      </c>
      <c r="E348" s="39" t="s">
        <v>768</v>
      </c>
      <c r="F348" s="40" t="s">
        <v>16</v>
      </c>
      <c r="G348" s="41" t="n">
        <v>6</v>
      </c>
      <c r="H348" s="59" t="n">
        <v>420.26</v>
      </c>
      <c r="I348" s="43" t="n">
        <v>11.13</v>
      </c>
      <c r="J348" s="68" t="n">
        <f aca="false">H348+I348</f>
        <v>431.39</v>
      </c>
      <c r="K348" s="45" t="n">
        <f aca="false">G348*H348</f>
        <v>2521.56</v>
      </c>
      <c r="L348" s="45" t="n">
        <f aca="false">G348*I348</f>
        <v>66.78</v>
      </c>
      <c r="M348" s="46" t="n">
        <f aca="false">G348*J348</f>
        <v>2588.34</v>
      </c>
      <c r="N348" s="46" t="n">
        <f aca="false">ROUND(G348*H348,0)</f>
        <v>2522</v>
      </c>
      <c r="O348" s="46" t="n">
        <f aca="false">ROUND(G348*I348,0)</f>
        <v>67</v>
      </c>
      <c r="P348" s="46" t="n">
        <f aca="false">(N348+O348)</f>
        <v>2589</v>
      </c>
      <c r="Q348" s="45" t="n">
        <f aca="false">ROUND(G348*(H348+(H348*$S$8)),2)</f>
        <v>3137.86</v>
      </c>
      <c r="R348" s="45" t="n">
        <f aca="false">ROUND(G348*(I348+(I348*$S$8)),2)</f>
        <v>83.1</v>
      </c>
      <c r="S348" s="47" t="n">
        <f aca="false">Q348+R348</f>
        <v>3220.96</v>
      </c>
    </row>
    <row r="349" customFormat="false" ht="12.8" hidden="false" customHeight="false" outlineLevel="0" collapsed="false">
      <c r="B349" s="69" t="n">
        <v>16</v>
      </c>
      <c r="C349" s="30"/>
      <c r="D349" s="31"/>
      <c r="E349" s="32" t="s">
        <v>769</v>
      </c>
      <c r="F349" s="33"/>
      <c r="G349" s="31"/>
      <c r="H349" s="60"/>
      <c r="I349" s="60"/>
      <c r="J349" s="34"/>
      <c r="K349" s="58"/>
      <c r="L349" s="58"/>
      <c r="M349" s="58"/>
      <c r="N349" s="58"/>
      <c r="O349" s="58"/>
      <c r="P349" s="58"/>
      <c r="Q349" s="58"/>
      <c r="R349" s="58"/>
      <c r="S349" s="36" t="n">
        <f aca="false">SUM(S350+S378+S384+S387+S399)</f>
        <v>209133.1</v>
      </c>
    </row>
    <row r="350" s="50" customFormat="true" ht="12.8" hidden="false" customHeight="false" outlineLevel="0" collapsed="false">
      <c r="B350" s="61" t="s">
        <v>770</v>
      </c>
      <c r="C350" s="62"/>
      <c r="D350" s="63"/>
      <c r="E350" s="64" t="s">
        <v>771</v>
      </c>
      <c r="F350" s="65"/>
      <c r="G350" s="63"/>
      <c r="H350" s="63"/>
      <c r="I350" s="63"/>
      <c r="J350" s="66"/>
      <c r="K350" s="66" t="n">
        <f aca="false">SUM(K351:K377)</f>
        <v>18791.291</v>
      </c>
      <c r="L350" s="66" t="n">
        <f aca="false">SUM(L351:L377)</f>
        <v>11739.956</v>
      </c>
      <c r="M350" s="66" t="n">
        <f aca="false">SUM(M351:M377)</f>
        <v>30531.247</v>
      </c>
      <c r="N350" s="66"/>
      <c r="O350" s="66"/>
      <c r="P350" s="66"/>
      <c r="Q350" s="66" t="n">
        <f aca="false">SUM(Q351:Q377)</f>
        <v>23384.1</v>
      </c>
      <c r="R350" s="66" t="n">
        <f aca="false">SUM(R351:R377)</f>
        <v>14609.33</v>
      </c>
      <c r="S350" s="67" t="n">
        <f aca="false">SUM(S351:S377)</f>
        <v>37993.43</v>
      </c>
      <c r="V350" s="1"/>
      <c r="W350" s="1"/>
    </row>
    <row r="351" customFormat="false" ht="26.1" hidden="false" customHeight="false" outlineLevel="0" collapsed="false">
      <c r="B351" s="37" t="s">
        <v>772</v>
      </c>
      <c r="C351" s="37" t="s">
        <v>32</v>
      </c>
      <c r="D351" s="38" t="n">
        <v>89711</v>
      </c>
      <c r="E351" s="39" t="s">
        <v>773</v>
      </c>
      <c r="F351" s="40" t="s">
        <v>55</v>
      </c>
      <c r="G351" s="41" t="n">
        <v>88.7</v>
      </c>
      <c r="H351" s="59" t="n">
        <v>10.3</v>
      </c>
      <c r="I351" s="43" t="n">
        <v>12.15</v>
      </c>
      <c r="J351" s="68" t="n">
        <f aca="false">H351+I351</f>
        <v>22.45</v>
      </c>
      <c r="K351" s="45" t="n">
        <f aca="false">G351*H351</f>
        <v>913.61</v>
      </c>
      <c r="L351" s="45" t="n">
        <f aca="false">G351*I351</f>
        <v>1077.705</v>
      </c>
      <c r="M351" s="46" t="n">
        <f aca="false">G351*J351</f>
        <v>1991.315</v>
      </c>
      <c r="N351" s="46" t="n">
        <f aca="false">ROUND(G351*H351,0)</f>
        <v>914</v>
      </c>
      <c r="O351" s="46" t="n">
        <f aca="false">ROUND(G351*I351,0)</f>
        <v>1078</v>
      </c>
      <c r="P351" s="46" t="n">
        <f aca="false">(N351+O351)</f>
        <v>1992</v>
      </c>
      <c r="Q351" s="45" t="n">
        <f aca="false">ROUND(G351*(H351+(H351*$S$8)),2)</f>
        <v>1136.91</v>
      </c>
      <c r="R351" s="45" t="n">
        <f aca="false">ROUND(G351*(I351+(I351*$S$8)),2)</f>
        <v>1341.11</v>
      </c>
      <c r="S351" s="47" t="n">
        <f aca="false">Q351+R351</f>
        <v>2478.02</v>
      </c>
    </row>
    <row r="352" customFormat="false" ht="26.1" hidden="false" customHeight="false" outlineLevel="0" collapsed="false">
      <c r="B352" s="37" t="s">
        <v>774</v>
      </c>
      <c r="C352" s="37" t="s">
        <v>32</v>
      </c>
      <c r="D352" s="38" t="n">
        <v>89712</v>
      </c>
      <c r="E352" s="39" t="s">
        <v>775</v>
      </c>
      <c r="F352" s="40" t="s">
        <v>55</v>
      </c>
      <c r="G352" s="41" t="n">
        <v>207.2</v>
      </c>
      <c r="H352" s="59" t="n">
        <v>15.29</v>
      </c>
      <c r="I352" s="43" t="n">
        <v>13.19</v>
      </c>
      <c r="J352" s="68" t="n">
        <f aca="false">H352+I352</f>
        <v>28.48</v>
      </c>
      <c r="K352" s="45" t="n">
        <f aca="false">G352*H352</f>
        <v>3168.088</v>
      </c>
      <c r="L352" s="45" t="n">
        <f aca="false">G352*I352</f>
        <v>2732.968</v>
      </c>
      <c r="M352" s="46" t="n">
        <f aca="false">G352*J352</f>
        <v>5901.056</v>
      </c>
      <c r="N352" s="46" t="n">
        <f aca="false">ROUND(G352*H352,0)</f>
        <v>3168</v>
      </c>
      <c r="O352" s="46" t="n">
        <f aca="false">ROUND(G352*I352,0)</f>
        <v>2733</v>
      </c>
      <c r="P352" s="46" t="n">
        <f aca="false">(N352+O352)</f>
        <v>5901</v>
      </c>
      <c r="Q352" s="45" t="n">
        <f aca="false">ROUND(G352*(H352+(H352*$S$8)),2)</f>
        <v>3942.4</v>
      </c>
      <c r="R352" s="45" t="n">
        <f aca="false">ROUND(G352*(I352+(I352*$S$8)),2)</f>
        <v>3400.94</v>
      </c>
      <c r="S352" s="47" t="n">
        <f aca="false">Q352+R352</f>
        <v>7343.34</v>
      </c>
    </row>
    <row r="353" customFormat="false" ht="26.1" hidden="false" customHeight="false" outlineLevel="0" collapsed="false">
      <c r="B353" s="37" t="s">
        <v>776</v>
      </c>
      <c r="C353" s="37" t="s">
        <v>32</v>
      </c>
      <c r="D353" s="38" t="n">
        <v>89713</v>
      </c>
      <c r="E353" s="39" t="s">
        <v>777</v>
      </c>
      <c r="F353" s="40" t="s">
        <v>55</v>
      </c>
      <c r="G353" s="41" t="n">
        <v>21.1</v>
      </c>
      <c r="H353" s="59" t="n">
        <v>19.69</v>
      </c>
      <c r="I353" s="43" t="n">
        <v>15.81</v>
      </c>
      <c r="J353" s="68" t="n">
        <f aca="false">H353+I353</f>
        <v>35.5</v>
      </c>
      <c r="K353" s="45" t="n">
        <f aca="false">G353*H353</f>
        <v>415.459</v>
      </c>
      <c r="L353" s="45" t="n">
        <f aca="false">G353*I353</f>
        <v>333.591</v>
      </c>
      <c r="M353" s="46" t="n">
        <f aca="false">G353*J353</f>
        <v>749.05</v>
      </c>
      <c r="N353" s="46" t="n">
        <f aca="false">ROUND(G353*H353,0)</f>
        <v>415</v>
      </c>
      <c r="O353" s="46" t="n">
        <f aca="false">ROUND(G353*I353,0)</f>
        <v>334</v>
      </c>
      <c r="P353" s="46" t="n">
        <f aca="false">(N353+O353)</f>
        <v>749</v>
      </c>
      <c r="Q353" s="45" t="n">
        <f aca="false">ROUND(G353*(H353+(H353*$S$8)),2)</f>
        <v>517</v>
      </c>
      <c r="R353" s="45" t="n">
        <f aca="false">ROUND(G353*(I353+(I353*$S$8)),2)</f>
        <v>415.12</v>
      </c>
      <c r="S353" s="47" t="n">
        <f aca="false">Q353+R353</f>
        <v>932.12</v>
      </c>
    </row>
    <row r="354" customFormat="false" ht="26.1" hidden="false" customHeight="false" outlineLevel="0" collapsed="false">
      <c r="B354" s="37" t="s">
        <v>778</v>
      </c>
      <c r="C354" s="37" t="s">
        <v>32</v>
      </c>
      <c r="D354" s="38" t="n">
        <v>89714</v>
      </c>
      <c r="E354" s="39" t="s">
        <v>779</v>
      </c>
      <c r="F354" s="40" t="s">
        <v>55</v>
      </c>
      <c r="G354" s="41" t="n">
        <v>252.1</v>
      </c>
      <c r="H354" s="59" t="n">
        <v>21.24</v>
      </c>
      <c r="I354" s="43" t="n">
        <v>18.42</v>
      </c>
      <c r="J354" s="68" t="n">
        <f aca="false">H354+I354</f>
        <v>39.66</v>
      </c>
      <c r="K354" s="45" t="n">
        <f aca="false">G354*H354</f>
        <v>5354.604</v>
      </c>
      <c r="L354" s="45" t="n">
        <f aca="false">G354*I354</f>
        <v>4643.682</v>
      </c>
      <c r="M354" s="46" t="n">
        <f aca="false">G354*J354</f>
        <v>9998.286</v>
      </c>
      <c r="N354" s="46" t="n">
        <f aca="false">ROUND(G354*H354,0)</f>
        <v>5355</v>
      </c>
      <c r="O354" s="46" t="n">
        <f aca="false">ROUND(G354*I354,0)</f>
        <v>4644</v>
      </c>
      <c r="P354" s="46" t="n">
        <f aca="false">(N354+O354)</f>
        <v>9999</v>
      </c>
      <c r="Q354" s="45" t="n">
        <f aca="false">ROUND(G354*(H354+(H354*$S$8)),2)</f>
        <v>6663.33</v>
      </c>
      <c r="R354" s="45" t="n">
        <f aca="false">ROUND(G354*(I354+(I354*$S$8)),2)</f>
        <v>5778.65</v>
      </c>
      <c r="S354" s="47" t="n">
        <f aca="false">Q354+R354</f>
        <v>12441.98</v>
      </c>
    </row>
    <row r="355" customFormat="false" ht="26.1" hidden="false" customHeight="false" outlineLevel="0" collapsed="false">
      <c r="B355" s="37" t="s">
        <v>780</v>
      </c>
      <c r="C355" s="37" t="s">
        <v>32</v>
      </c>
      <c r="D355" s="38" t="n">
        <v>89849</v>
      </c>
      <c r="E355" s="39" t="s">
        <v>781</v>
      </c>
      <c r="F355" s="40" t="s">
        <v>55</v>
      </c>
      <c r="G355" s="41" t="n">
        <v>39</v>
      </c>
      <c r="H355" s="59" t="n">
        <v>46.68</v>
      </c>
      <c r="I355" s="43" t="n">
        <v>12.9</v>
      </c>
      <c r="J355" s="68" t="n">
        <f aca="false">H355+I355</f>
        <v>59.58</v>
      </c>
      <c r="K355" s="45" t="n">
        <f aca="false">G355*H355</f>
        <v>1820.52</v>
      </c>
      <c r="L355" s="45" t="n">
        <f aca="false">G355*I355</f>
        <v>503.1</v>
      </c>
      <c r="M355" s="46" t="n">
        <f aca="false">G355*J355</f>
        <v>2323.62</v>
      </c>
      <c r="N355" s="46" t="n">
        <f aca="false">ROUND(G355*H355,0)</f>
        <v>1821</v>
      </c>
      <c r="O355" s="46" t="n">
        <f aca="false">ROUND(G355*I355,0)</f>
        <v>503</v>
      </c>
      <c r="P355" s="46" t="n">
        <f aca="false">(N355+O355)</f>
        <v>2324</v>
      </c>
      <c r="Q355" s="45" t="n">
        <f aca="false">ROUND(G355*(H355+(H355*$S$8)),2)</f>
        <v>2265.48</v>
      </c>
      <c r="R355" s="45" t="n">
        <f aca="false">ROUND(G355*(I355+(I355*$S$8)),2)</f>
        <v>626.06</v>
      </c>
      <c r="S355" s="47" t="n">
        <f aca="false">Q355+R355</f>
        <v>2891.54</v>
      </c>
    </row>
    <row r="356" customFormat="false" ht="34.3" hidden="false" customHeight="false" outlineLevel="0" collapsed="false">
      <c r="B356" s="37" t="s">
        <v>782</v>
      </c>
      <c r="C356" s="37" t="s">
        <v>32</v>
      </c>
      <c r="D356" s="38" t="n">
        <v>104341</v>
      </c>
      <c r="E356" s="39" t="s">
        <v>783</v>
      </c>
      <c r="F356" s="40" t="s">
        <v>16</v>
      </c>
      <c r="G356" s="41" t="n">
        <v>24</v>
      </c>
      <c r="H356" s="59" t="n">
        <v>7.69</v>
      </c>
      <c r="I356" s="43" t="n">
        <v>3.66</v>
      </c>
      <c r="J356" s="68" t="n">
        <f aca="false">H356+I356</f>
        <v>11.35</v>
      </c>
      <c r="K356" s="45" t="n">
        <f aca="false">G356*H356</f>
        <v>184.56</v>
      </c>
      <c r="L356" s="45" t="n">
        <f aca="false">G356*I356</f>
        <v>87.84</v>
      </c>
      <c r="M356" s="46" t="n">
        <f aca="false">G356*J356</f>
        <v>272.4</v>
      </c>
      <c r="N356" s="46" t="n">
        <f aca="false">ROUND(G356*H356,0)</f>
        <v>185</v>
      </c>
      <c r="O356" s="46" t="n">
        <f aca="false">ROUND(G356*I356,0)</f>
        <v>88</v>
      </c>
      <c r="P356" s="46" t="n">
        <f aca="false">(N356+O356)</f>
        <v>273</v>
      </c>
      <c r="Q356" s="45" t="n">
        <f aca="false">ROUND(G356*(H356+(H356*$S$8)),2)</f>
        <v>229.67</v>
      </c>
      <c r="R356" s="45" t="n">
        <f aca="false">ROUND(G356*(I356+(I356*$S$8)),2)</f>
        <v>109.31</v>
      </c>
      <c r="S356" s="47" t="n">
        <f aca="false">Q356+R356</f>
        <v>338.98</v>
      </c>
    </row>
    <row r="357" customFormat="false" ht="26.1" hidden="false" customHeight="false" outlineLevel="0" collapsed="false">
      <c r="B357" s="37" t="s">
        <v>784</v>
      </c>
      <c r="C357" s="37" t="s">
        <v>32</v>
      </c>
      <c r="D357" s="38" t="n">
        <v>89728</v>
      </c>
      <c r="E357" s="39" t="s">
        <v>785</v>
      </c>
      <c r="F357" s="40" t="s">
        <v>16</v>
      </c>
      <c r="G357" s="41" t="n">
        <v>74</v>
      </c>
      <c r="H357" s="59" t="n">
        <v>8.54</v>
      </c>
      <c r="I357" s="43" t="n">
        <v>5.27</v>
      </c>
      <c r="J357" s="68" t="n">
        <f aca="false">H357+I357</f>
        <v>13.81</v>
      </c>
      <c r="K357" s="45" t="n">
        <f aca="false">G357*H357</f>
        <v>631.96</v>
      </c>
      <c r="L357" s="45" t="n">
        <f aca="false">G357*I357</f>
        <v>389.98</v>
      </c>
      <c r="M357" s="46" t="n">
        <f aca="false">G357*J357</f>
        <v>1021.94</v>
      </c>
      <c r="N357" s="46" t="n">
        <f aca="false">ROUND(G357*H357,0)</f>
        <v>632</v>
      </c>
      <c r="O357" s="46" t="n">
        <f aca="false">ROUND(G357*I357,0)</f>
        <v>390</v>
      </c>
      <c r="P357" s="46" t="n">
        <f aca="false">(N357+O357)</f>
        <v>1022</v>
      </c>
      <c r="Q357" s="45" t="n">
        <f aca="false">ROUND(G357*(H357+(H357*$S$8)),2)</f>
        <v>786.42</v>
      </c>
      <c r="R357" s="45" t="n">
        <f aca="false">ROUND(G357*(I357+(I357*$S$8)),2)</f>
        <v>485.3</v>
      </c>
      <c r="S357" s="47" t="n">
        <f aca="false">Q357+R357</f>
        <v>1271.72</v>
      </c>
    </row>
    <row r="358" customFormat="false" ht="26.1" hidden="false" customHeight="false" outlineLevel="0" collapsed="false">
      <c r="B358" s="37" t="s">
        <v>786</v>
      </c>
      <c r="C358" s="37" t="s">
        <v>32</v>
      </c>
      <c r="D358" s="38" t="n">
        <v>89803</v>
      </c>
      <c r="E358" s="39" t="s">
        <v>787</v>
      </c>
      <c r="F358" s="40" t="s">
        <v>16</v>
      </c>
      <c r="G358" s="41" t="n">
        <v>8</v>
      </c>
      <c r="H358" s="59" t="n">
        <v>17.61</v>
      </c>
      <c r="I358" s="43" t="n">
        <v>1.41</v>
      </c>
      <c r="J358" s="68" t="n">
        <f aca="false">H358+I358</f>
        <v>19.02</v>
      </c>
      <c r="K358" s="45" t="n">
        <f aca="false">G358*H358</f>
        <v>140.88</v>
      </c>
      <c r="L358" s="45" t="n">
        <f aca="false">G358*I358</f>
        <v>11.28</v>
      </c>
      <c r="M358" s="46" t="n">
        <f aca="false">G358*J358</f>
        <v>152.16</v>
      </c>
      <c r="N358" s="46" t="n">
        <f aca="false">ROUND(G358*H358,0)</f>
        <v>141</v>
      </c>
      <c r="O358" s="46" t="n">
        <f aca="false">ROUND(G358*I358,0)</f>
        <v>11</v>
      </c>
      <c r="P358" s="46" t="n">
        <f aca="false">(N358+O358)</f>
        <v>152</v>
      </c>
      <c r="Q358" s="45" t="n">
        <f aca="false">ROUND(G358*(H358+(H358*$S$8)),2)</f>
        <v>175.31</v>
      </c>
      <c r="R358" s="45" t="n">
        <f aca="false">ROUND(G358*(I358+(I358*$S$8)),2)</f>
        <v>14.04</v>
      </c>
      <c r="S358" s="47" t="n">
        <f aca="false">Q358+R358</f>
        <v>189.35</v>
      </c>
    </row>
    <row r="359" customFormat="false" ht="26.1" hidden="false" customHeight="false" outlineLevel="0" collapsed="false">
      <c r="B359" s="37" t="s">
        <v>788</v>
      </c>
      <c r="C359" s="37" t="s">
        <v>32</v>
      </c>
      <c r="D359" s="38" t="n">
        <v>89748</v>
      </c>
      <c r="E359" s="39" t="s">
        <v>789</v>
      </c>
      <c r="F359" s="40" t="s">
        <v>16</v>
      </c>
      <c r="G359" s="41" t="n">
        <v>24</v>
      </c>
      <c r="H359" s="59" t="n">
        <v>36.44</v>
      </c>
      <c r="I359" s="43" t="n">
        <v>7.97</v>
      </c>
      <c r="J359" s="68" t="n">
        <f aca="false">H359+I359</f>
        <v>44.41</v>
      </c>
      <c r="K359" s="45" t="n">
        <f aca="false">G359*H359</f>
        <v>874.56</v>
      </c>
      <c r="L359" s="45" t="n">
        <f aca="false">G359*I359</f>
        <v>191.28</v>
      </c>
      <c r="M359" s="46" t="n">
        <f aca="false">G359*J359</f>
        <v>1065.84</v>
      </c>
      <c r="N359" s="46" t="n">
        <f aca="false">ROUND(G359*H359,0)</f>
        <v>875</v>
      </c>
      <c r="O359" s="46" t="n">
        <f aca="false">ROUND(G359*I359,0)</f>
        <v>191</v>
      </c>
      <c r="P359" s="46" t="n">
        <f aca="false">(N359+O359)</f>
        <v>1066</v>
      </c>
      <c r="Q359" s="45" t="n">
        <f aca="false">ROUND(G359*(H359+(H359*$S$8)),2)</f>
        <v>1088.31</v>
      </c>
      <c r="R359" s="45" t="n">
        <f aca="false">ROUND(G359*(I359+(I359*$S$8)),2)</f>
        <v>238.03</v>
      </c>
      <c r="S359" s="47" t="n">
        <f aca="false">Q359+R359</f>
        <v>1326.34</v>
      </c>
    </row>
    <row r="360" customFormat="false" ht="26.1" hidden="false" customHeight="false" outlineLevel="0" collapsed="false">
      <c r="B360" s="37" t="s">
        <v>790</v>
      </c>
      <c r="C360" s="37" t="s">
        <v>28</v>
      </c>
      <c r="D360" s="38" t="s">
        <v>751</v>
      </c>
      <c r="E360" s="39" t="s">
        <v>752</v>
      </c>
      <c r="F360" s="40" t="s">
        <v>16</v>
      </c>
      <c r="G360" s="41" t="n">
        <v>3</v>
      </c>
      <c r="H360" s="59" t="n">
        <v>58.63</v>
      </c>
      <c r="I360" s="43" t="n">
        <v>5.2</v>
      </c>
      <c r="J360" s="68" t="n">
        <f aca="false">H360+I360</f>
        <v>63.83</v>
      </c>
      <c r="K360" s="45" t="n">
        <f aca="false">G360*H360</f>
        <v>175.89</v>
      </c>
      <c r="L360" s="45" t="n">
        <f aca="false">G360*I360</f>
        <v>15.6</v>
      </c>
      <c r="M360" s="46" t="n">
        <f aca="false">G360*J360</f>
        <v>191.49</v>
      </c>
      <c r="N360" s="46" t="n">
        <f aca="false">ROUND(G360*H360,0)</f>
        <v>176</v>
      </c>
      <c r="O360" s="46" t="n">
        <f aca="false">ROUND(G360*I360,0)</f>
        <v>16</v>
      </c>
      <c r="P360" s="46" t="n">
        <f aca="false">(N360+O360)</f>
        <v>192</v>
      </c>
      <c r="Q360" s="45" t="n">
        <f aca="false">ROUND(G360*(H360+(H360*$S$8)),2)</f>
        <v>218.88</v>
      </c>
      <c r="R360" s="45" t="n">
        <f aca="false">ROUND(G360*(I360+(I360*$S$8)),2)</f>
        <v>19.41</v>
      </c>
      <c r="S360" s="47" t="n">
        <f aca="false">Q360+R360</f>
        <v>238.29</v>
      </c>
    </row>
    <row r="361" customFormat="false" ht="17.9" hidden="false" customHeight="false" outlineLevel="0" collapsed="false">
      <c r="B361" s="37" t="s">
        <v>791</v>
      </c>
      <c r="C361" s="37" t="s">
        <v>32</v>
      </c>
      <c r="D361" s="38" t="n">
        <v>104063</v>
      </c>
      <c r="E361" s="39" t="s">
        <v>792</v>
      </c>
      <c r="F361" s="40" t="s">
        <v>16</v>
      </c>
      <c r="G361" s="41" t="n">
        <v>5</v>
      </c>
      <c r="H361" s="59" t="n">
        <v>65.1</v>
      </c>
      <c r="I361" s="43" t="n">
        <v>5.37</v>
      </c>
      <c r="J361" s="68" t="n">
        <f aca="false">H361+I361</f>
        <v>70.47</v>
      </c>
      <c r="K361" s="45" t="n">
        <f aca="false">G361*H361</f>
        <v>325.5</v>
      </c>
      <c r="L361" s="45" t="n">
        <f aca="false">G361*I361</f>
        <v>26.85</v>
      </c>
      <c r="M361" s="46" t="n">
        <f aca="false">G361*J361</f>
        <v>352.35</v>
      </c>
      <c r="N361" s="46" t="n">
        <f aca="false">ROUND(G361*H361,0)</f>
        <v>326</v>
      </c>
      <c r="O361" s="46" t="n">
        <f aca="false">ROUND(G361*I361,0)</f>
        <v>27</v>
      </c>
      <c r="P361" s="46" t="n">
        <f aca="false">(N361+O361)</f>
        <v>353</v>
      </c>
      <c r="Q361" s="45" t="n">
        <f aca="false">ROUND(G361*(H361+(H361*$S$8)),2)</f>
        <v>405.06</v>
      </c>
      <c r="R361" s="45" t="n">
        <f aca="false">ROUND(G361*(I361+(I361*$S$8)),2)</f>
        <v>33.41</v>
      </c>
      <c r="S361" s="47" t="n">
        <f aca="false">Q361+R361</f>
        <v>438.47</v>
      </c>
    </row>
    <row r="362" customFormat="false" ht="26.1" hidden="false" customHeight="false" outlineLevel="0" collapsed="false">
      <c r="B362" s="37" t="s">
        <v>793</v>
      </c>
      <c r="C362" s="37" t="s">
        <v>28</v>
      </c>
      <c r="D362" s="38" t="s">
        <v>794</v>
      </c>
      <c r="E362" s="39" t="s">
        <v>795</v>
      </c>
      <c r="F362" s="40" t="s">
        <v>16</v>
      </c>
      <c r="G362" s="41" t="n">
        <v>4</v>
      </c>
      <c r="H362" s="59" t="n">
        <v>38.37</v>
      </c>
      <c r="I362" s="43" t="n">
        <v>7.97000000000001</v>
      </c>
      <c r="J362" s="68" t="n">
        <f aca="false">H362+I362</f>
        <v>46.34</v>
      </c>
      <c r="K362" s="45" t="n">
        <f aca="false">G362*H362</f>
        <v>153.48</v>
      </c>
      <c r="L362" s="45" t="n">
        <f aca="false">G362*I362</f>
        <v>31.88</v>
      </c>
      <c r="M362" s="46" t="n">
        <f aca="false">G362*J362</f>
        <v>185.36</v>
      </c>
      <c r="N362" s="46" t="n">
        <f aca="false">ROUND(G362*H362,0)</f>
        <v>153</v>
      </c>
      <c r="O362" s="46" t="n">
        <f aca="false">ROUND(G362*I362,0)</f>
        <v>32</v>
      </c>
      <c r="P362" s="46" t="n">
        <f aca="false">(N362+O362)</f>
        <v>185</v>
      </c>
      <c r="Q362" s="45" t="n">
        <f aca="false">ROUND(G362*(H362+(H362*$S$8)),2)</f>
        <v>190.99</v>
      </c>
      <c r="R362" s="45" t="n">
        <f aca="false">ROUND(G362*(I362+(I362*$S$8)),2)</f>
        <v>39.67</v>
      </c>
      <c r="S362" s="47" t="n">
        <f aca="false">Q362+R362</f>
        <v>230.66</v>
      </c>
    </row>
    <row r="363" customFormat="false" ht="26.1" hidden="false" customHeight="false" outlineLevel="0" collapsed="false">
      <c r="B363" s="37" t="s">
        <v>796</v>
      </c>
      <c r="C363" s="37" t="s">
        <v>32</v>
      </c>
      <c r="D363" s="38" t="n">
        <v>89726</v>
      </c>
      <c r="E363" s="39" t="s">
        <v>797</v>
      </c>
      <c r="F363" s="40" t="s">
        <v>16</v>
      </c>
      <c r="G363" s="41" t="n">
        <v>40</v>
      </c>
      <c r="H363" s="59" t="n">
        <v>5.7</v>
      </c>
      <c r="I363" s="43" t="n">
        <v>5.27</v>
      </c>
      <c r="J363" s="68" t="n">
        <f aca="false">H363+I363</f>
        <v>10.97</v>
      </c>
      <c r="K363" s="45" t="n">
        <f aca="false">G363*H363</f>
        <v>228</v>
      </c>
      <c r="L363" s="45" t="n">
        <f aca="false">G363*I363</f>
        <v>210.8</v>
      </c>
      <c r="M363" s="46" t="n">
        <f aca="false">G363*J363</f>
        <v>438.8</v>
      </c>
      <c r="N363" s="46" t="n">
        <f aca="false">ROUND(G363*H363,0)</f>
        <v>228</v>
      </c>
      <c r="O363" s="46" t="n">
        <f aca="false">ROUND(G363*I363,0)</f>
        <v>211</v>
      </c>
      <c r="P363" s="46" t="n">
        <f aca="false">(N363+O363)</f>
        <v>439</v>
      </c>
      <c r="Q363" s="45" t="n">
        <f aca="false">ROUND(G363*(H363+(H363*$S$8)),2)</f>
        <v>283.73</v>
      </c>
      <c r="R363" s="45" t="n">
        <f aca="false">ROUND(G363*(I363+(I363*$S$8)),2)</f>
        <v>262.32</v>
      </c>
      <c r="S363" s="47" t="n">
        <f aca="false">Q363+R363</f>
        <v>546.05</v>
      </c>
    </row>
    <row r="364" customFormat="false" ht="26.1" hidden="false" customHeight="false" outlineLevel="0" collapsed="false">
      <c r="B364" s="37" t="s">
        <v>798</v>
      </c>
      <c r="C364" s="37" t="s">
        <v>32</v>
      </c>
      <c r="D364" s="38" t="n">
        <v>89732</v>
      </c>
      <c r="E364" s="39" t="s">
        <v>799</v>
      </c>
      <c r="F364" s="40" t="s">
        <v>16</v>
      </c>
      <c r="G364" s="41" t="n">
        <v>60</v>
      </c>
      <c r="H364" s="59" t="n">
        <v>10.52</v>
      </c>
      <c r="I364" s="43" t="n">
        <v>5.71</v>
      </c>
      <c r="J364" s="68" t="n">
        <f aca="false">H364+I364</f>
        <v>16.23</v>
      </c>
      <c r="K364" s="45" t="n">
        <f aca="false">G364*H364</f>
        <v>631.2</v>
      </c>
      <c r="L364" s="45" t="n">
        <f aca="false">G364*I364</f>
        <v>342.6</v>
      </c>
      <c r="M364" s="46" t="n">
        <f aca="false">G364*J364</f>
        <v>973.8</v>
      </c>
      <c r="N364" s="46" t="n">
        <f aca="false">ROUND(G364*H364,0)</f>
        <v>631</v>
      </c>
      <c r="O364" s="46" t="n">
        <f aca="false">ROUND(G364*I364,0)</f>
        <v>343</v>
      </c>
      <c r="P364" s="46" t="n">
        <f aca="false">(N364+O364)</f>
        <v>974</v>
      </c>
      <c r="Q364" s="45" t="n">
        <f aca="false">ROUND(G364*(H364+(H364*$S$8)),2)</f>
        <v>785.47</v>
      </c>
      <c r="R364" s="45" t="n">
        <f aca="false">ROUND(G364*(I364+(I364*$S$8)),2)</f>
        <v>426.34</v>
      </c>
      <c r="S364" s="47" t="n">
        <f aca="false">Q364+R364</f>
        <v>1211.81</v>
      </c>
    </row>
    <row r="365" customFormat="false" ht="26.1" hidden="false" customHeight="false" outlineLevel="0" collapsed="false">
      <c r="B365" s="37" t="s">
        <v>800</v>
      </c>
      <c r="C365" s="37" t="s">
        <v>32</v>
      </c>
      <c r="D365" s="38" t="n">
        <v>89739</v>
      </c>
      <c r="E365" s="39" t="s">
        <v>801</v>
      </c>
      <c r="F365" s="40" t="s">
        <v>16</v>
      </c>
      <c r="G365" s="41" t="n">
        <v>4</v>
      </c>
      <c r="H365" s="59" t="n">
        <v>17.63</v>
      </c>
      <c r="I365" s="43" t="n">
        <v>6.83</v>
      </c>
      <c r="J365" s="68" t="n">
        <f aca="false">H365+I365</f>
        <v>24.46</v>
      </c>
      <c r="K365" s="45" t="n">
        <f aca="false">G365*H365</f>
        <v>70.52</v>
      </c>
      <c r="L365" s="45" t="n">
        <f aca="false">G365*I365</f>
        <v>27.32</v>
      </c>
      <c r="M365" s="46" t="n">
        <f aca="false">G365*J365</f>
        <v>97.84</v>
      </c>
      <c r="N365" s="46" t="n">
        <f aca="false">ROUND(G365*H365,0)</f>
        <v>71</v>
      </c>
      <c r="O365" s="46" t="n">
        <f aca="false">ROUND(G365*I365,0)</f>
        <v>27</v>
      </c>
      <c r="P365" s="46" t="n">
        <f aca="false">(N365+O365)</f>
        <v>98</v>
      </c>
      <c r="Q365" s="45" t="n">
        <f aca="false">ROUND(G365*(H365+(H365*$S$8)),2)</f>
        <v>87.76</v>
      </c>
      <c r="R365" s="45" t="n">
        <f aca="false">ROUND(G365*(I365+(I365*$S$8)),2)</f>
        <v>34</v>
      </c>
      <c r="S365" s="47" t="n">
        <f aca="false">Q365+R365</f>
        <v>121.76</v>
      </c>
    </row>
    <row r="366" customFormat="false" ht="26.1" hidden="false" customHeight="false" outlineLevel="0" collapsed="false">
      <c r="B366" s="37" t="s">
        <v>802</v>
      </c>
      <c r="C366" s="37" t="s">
        <v>32</v>
      </c>
      <c r="D366" s="38" t="n">
        <v>89746</v>
      </c>
      <c r="E366" s="39" t="s">
        <v>803</v>
      </c>
      <c r="F366" s="40" t="s">
        <v>16</v>
      </c>
      <c r="G366" s="41" t="n">
        <v>7</v>
      </c>
      <c r="H366" s="59" t="n">
        <v>21.45</v>
      </c>
      <c r="I366" s="43" t="n">
        <v>7.98</v>
      </c>
      <c r="J366" s="68" t="n">
        <f aca="false">H366+I366</f>
        <v>29.43</v>
      </c>
      <c r="K366" s="45" t="n">
        <f aca="false">G366*H366</f>
        <v>150.15</v>
      </c>
      <c r="L366" s="45" t="n">
        <f aca="false">G366*I366</f>
        <v>55.86</v>
      </c>
      <c r="M366" s="46" t="n">
        <f aca="false">G366*J366</f>
        <v>206.01</v>
      </c>
      <c r="N366" s="46" t="n">
        <f aca="false">ROUND(G366*H366,0)</f>
        <v>150</v>
      </c>
      <c r="O366" s="46" t="n">
        <f aca="false">ROUND(G366*I366,0)</f>
        <v>56</v>
      </c>
      <c r="P366" s="46" t="n">
        <f aca="false">(N366+O366)</f>
        <v>206</v>
      </c>
      <c r="Q366" s="45" t="n">
        <f aca="false">ROUND(G366*(H366+(H366*$S$8)),2)</f>
        <v>186.85</v>
      </c>
      <c r="R366" s="45" t="n">
        <f aca="false">ROUND(G366*(I366+(I366*$S$8)),2)</f>
        <v>69.51</v>
      </c>
      <c r="S366" s="47" t="n">
        <f aca="false">Q366+R366</f>
        <v>256.36</v>
      </c>
    </row>
    <row r="367" customFormat="false" ht="26.1" hidden="false" customHeight="false" outlineLevel="0" collapsed="false">
      <c r="B367" s="37" t="s">
        <v>804</v>
      </c>
      <c r="C367" s="37" t="s">
        <v>32</v>
      </c>
      <c r="D367" s="38" t="n">
        <v>89855</v>
      </c>
      <c r="E367" s="39" t="s">
        <v>805</v>
      </c>
      <c r="F367" s="40" t="s">
        <v>16</v>
      </c>
      <c r="G367" s="41" t="n">
        <v>3</v>
      </c>
      <c r="H367" s="59" t="n">
        <v>100.47</v>
      </c>
      <c r="I367" s="43" t="n">
        <v>14.91</v>
      </c>
      <c r="J367" s="68" t="n">
        <f aca="false">H367+I367</f>
        <v>115.38</v>
      </c>
      <c r="K367" s="45" t="n">
        <f aca="false">G367*H367</f>
        <v>301.41</v>
      </c>
      <c r="L367" s="45" t="n">
        <f aca="false">G367*I367</f>
        <v>44.73</v>
      </c>
      <c r="M367" s="46" t="n">
        <f aca="false">G367*J367</f>
        <v>346.14</v>
      </c>
      <c r="N367" s="46" t="n">
        <f aca="false">ROUND(G367*H367,0)</f>
        <v>301</v>
      </c>
      <c r="O367" s="46" t="n">
        <f aca="false">ROUND(G367*I367,0)</f>
        <v>45</v>
      </c>
      <c r="P367" s="46" t="n">
        <f aca="false">(N367+O367)</f>
        <v>346</v>
      </c>
      <c r="Q367" s="45" t="n">
        <f aca="false">ROUND(G367*(H367+(H367*$S$8)),2)</f>
        <v>375.08</v>
      </c>
      <c r="R367" s="45" t="n">
        <f aca="false">ROUND(G367*(I367+(I367*$S$8)),2)</f>
        <v>55.66</v>
      </c>
      <c r="S367" s="47" t="n">
        <f aca="false">Q367+R367</f>
        <v>430.74</v>
      </c>
    </row>
    <row r="368" customFormat="false" ht="26.1" hidden="false" customHeight="false" outlineLevel="0" collapsed="false">
      <c r="B368" s="37" t="s">
        <v>806</v>
      </c>
      <c r="C368" s="37" t="s">
        <v>32</v>
      </c>
      <c r="D368" s="38" t="n">
        <v>89724</v>
      </c>
      <c r="E368" s="39" t="s">
        <v>807</v>
      </c>
      <c r="F368" s="40" t="s">
        <v>16</v>
      </c>
      <c r="G368" s="41" t="n">
        <v>46</v>
      </c>
      <c r="H368" s="59" t="n">
        <v>5.46</v>
      </c>
      <c r="I368" s="43" t="n">
        <v>5.27</v>
      </c>
      <c r="J368" s="68" t="n">
        <f aca="false">H368+I368</f>
        <v>10.73</v>
      </c>
      <c r="K368" s="45" t="n">
        <f aca="false">G368*H368</f>
        <v>251.16</v>
      </c>
      <c r="L368" s="45" t="n">
        <f aca="false">G368*I368</f>
        <v>242.42</v>
      </c>
      <c r="M368" s="46" t="n">
        <f aca="false">G368*J368</f>
        <v>493.58</v>
      </c>
      <c r="N368" s="46" t="n">
        <f aca="false">ROUND(G368*H368,0)</f>
        <v>251</v>
      </c>
      <c r="O368" s="46" t="n">
        <f aca="false">ROUND(G368*I368,0)</f>
        <v>242</v>
      </c>
      <c r="P368" s="46" t="n">
        <f aca="false">(N368+O368)</f>
        <v>493</v>
      </c>
      <c r="Q368" s="45" t="n">
        <f aca="false">ROUND(G368*(H368+(H368*$S$8)),2)</f>
        <v>312.55</v>
      </c>
      <c r="R368" s="45" t="n">
        <f aca="false">ROUND(G368*(I368+(I368*$S$8)),2)</f>
        <v>301.67</v>
      </c>
      <c r="S368" s="47" t="n">
        <f aca="false">Q368+R368</f>
        <v>614.22</v>
      </c>
    </row>
    <row r="369" customFormat="false" ht="26.1" hidden="false" customHeight="false" outlineLevel="0" collapsed="false">
      <c r="B369" s="37" t="s">
        <v>808</v>
      </c>
      <c r="C369" s="37" t="s">
        <v>32</v>
      </c>
      <c r="D369" s="38" t="n">
        <v>89731</v>
      </c>
      <c r="E369" s="39" t="s">
        <v>809</v>
      </c>
      <c r="F369" s="40" t="s">
        <v>16</v>
      </c>
      <c r="G369" s="41" t="n">
        <v>51</v>
      </c>
      <c r="H369" s="59" t="n">
        <v>9.75</v>
      </c>
      <c r="I369" s="43" t="n">
        <v>5.71</v>
      </c>
      <c r="J369" s="68" t="n">
        <f aca="false">H369+I369</f>
        <v>15.46</v>
      </c>
      <c r="K369" s="45" t="n">
        <f aca="false">G369*H369</f>
        <v>497.25</v>
      </c>
      <c r="L369" s="45" t="n">
        <f aca="false">G369*I369</f>
        <v>291.21</v>
      </c>
      <c r="M369" s="46" t="n">
        <f aca="false">G369*J369</f>
        <v>788.46</v>
      </c>
      <c r="N369" s="46" t="n">
        <f aca="false">ROUND(G369*H369,0)</f>
        <v>497</v>
      </c>
      <c r="O369" s="46" t="n">
        <f aca="false">ROUND(G369*I369,0)</f>
        <v>291</v>
      </c>
      <c r="P369" s="46" t="n">
        <f aca="false">(N369+O369)</f>
        <v>788</v>
      </c>
      <c r="Q369" s="45" t="n">
        <f aca="false">ROUND(G369*(H369+(H369*$S$8)),2)</f>
        <v>618.78</v>
      </c>
      <c r="R369" s="45" t="n">
        <f aca="false">ROUND(G369*(I369+(I369*$S$8)),2)</f>
        <v>362.38</v>
      </c>
      <c r="S369" s="47" t="n">
        <f aca="false">Q369+R369</f>
        <v>981.16</v>
      </c>
    </row>
    <row r="370" customFormat="false" ht="26.1" hidden="false" customHeight="false" outlineLevel="0" collapsed="false">
      <c r="B370" s="37" t="s">
        <v>810</v>
      </c>
      <c r="C370" s="37" t="s">
        <v>32</v>
      </c>
      <c r="D370" s="38" t="n">
        <v>89744</v>
      </c>
      <c r="E370" s="39" t="s">
        <v>811</v>
      </c>
      <c r="F370" s="40" t="s">
        <v>16</v>
      </c>
      <c r="G370" s="41" t="n">
        <v>15</v>
      </c>
      <c r="H370" s="59" t="n">
        <v>20.57</v>
      </c>
      <c r="I370" s="43" t="n">
        <v>7.98</v>
      </c>
      <c r="J370" s="68" t="n">
        <f aca="false">H370+I370</f>
        <v>28.55</v>
      </c>
      <c r="K370" s="45" t="n">
        <f aca="false">G370*H370</f>
        <v>308.55</v>
      </c>
      <c r="L370" s="45" t="n">
        <f aca="false">G370*I370</f>
        <v>119.7</v>
      </c>
      <c r="M370" s="46" t="n">
        <f aca="false">G370*J370</f>
        <v>428.25</v>
      </c>
      <c r="N370" s="46" t="n">
        <f aca="false">ROUND(G370*H370,0)</f>
        <v>309</v>
      </c>
      <c r="O370" s="46" t="n">
        <f aca="false">ROUND(G370*I370,0)</f>
        <v>120</v>
      </c>
      <c r="P370" s="46" t="n">
        <f aca="false">(N370+O370)</f>
        <v>429</v>
      </c>
      <c r="Q370" s="45" t="n">
        <f aca="false">ROUND(G370*(H370+(H370*$S$8)),2)</f>
        <v>383.96</v>
      </c>
      <c r="R370" s="45" t="n">
        <f aca="false">ROUND(G370*(I370+(I370*$S$8)),2)</f>
        <v>148.96</v>
      </c>
      <c r="S370" s="47" t="n">
        <f aca="false">Q370+R370</f>
        <v>532.92</v>
      </c>
    </row>
    <row r="371" customFormat="false" ht="26.1" hidden="false" customHeight="false" outlineLevel="0" collapsed="false">
      <c r="B371" s="37" t="s">
        <v>812</v>
      </c>
      <c r="C371" s="37" t="s">
        <v>32</v>
      </c>
      <c r="D371" s="38" t="n">
        <v>89834</v>
      </c>
      <c r="E371" s="39" t="s">
        <v>813</v>
      </c>
      <c r="F371" s="40" t="s">
        <v>16</v>
      </c>
      <c r="G371" s="41" t="n">
        <v>13</v>
      </c>
      <c r="H371" s="59" t="n">
        <v>43.09</v>
      </c>
      <c r="I371" s="43" t="n">
        <v>11.99</v>
      </c>
      <c r="J371" s="68" t="n">
        <f aca="false">H371+I371</f>
        <v>55.08</v>
      </c>
      <c r="K371" s="45" t="n">
        <f aca="false">G371*H371</f>
        <v>560.17</v>
      </c>
      <c r="L371" s="45" t="n">
        <f aca="false">G371*I371</f>
        <v>155.87</v>
      </c>
      <c r="M371" s="46" t="n">
        <f aca="false">G371*J371</f>
        <v>716.04</v>
      </c>
      <c r="N371" s="46" t="n">
        <f aca="false">ROUND(G371*H371,0)</f>
        <v>560</v>
      </c>
      <c r="O371" s="46" t="n">
        <f aca="false">ROUND(G371*I371,0)</f>
        <v>156</v>
      </c>
      <c r="P371" s="46" t="n">
        <f aca="false">(N371+O371)</f>
        <v>716</v>
      </c>
      <c r="Q371" s="45" t="n">
        <f aca="false">ROUND(G371*(H371+(H371*$S$8)),2)</f>
        <v>697.08</v>
      </c>
      <c r="R371" s="45" t="n">
        <f aca="false">ROUND(G371*(I371+(I371*$S$8)),2)</f>
        <v>193.97</v>
      </c>
      <c r="S371" s="47" t="n">
        <f aca="false">Q371+R371</f>
        <v>891.05</v>
      </c>
    </row>
    <row r="372" customFormat="false" ht="26.1" hidden="false" customHeight="false" outlineLevel="0" collapsed="false">
      <c r="B372" s="37" t="s">
        <v>814</v>
      </c>
      <c r="C372" s="37" t="s">
        <v>32</v>
      </c>
      <c r="D372" s="38" t="n">
        <v>89827</v>
      </c>
      <c r="E372" s="39" t="s">
        <v>815</v>
      </c>
      <c r="F372" s="40" t="s">
        <v>16</v>
      </c>
      <c r="G372" s="41" t="n">
        <v>21</v>
      </c>
      <c r="H372" s="59" t="n">
        <v>18.55</v>
      </c>
      <c r="I372" s="43" t="n">
        <v>1.88</v>
      </c>
      <c r="J372" s="68" t="n">
        <f aca="false">H372+I372</f>
        <v>20.43</v>
      </c>
      <c r="K372" s="45" t="n">
        <f aca="false">G372*H372</f>
        <v>389.55</v>
      </c>
      <c r="L372" s="45" t="n">
        <f aca="false">G372*I372</f>
        <v>39.48</v>
      </c>
      <c r="M372" s="46" t="n">
        <f aca="false">G372*J372</f>
        <v>429.03</v>
      </c>
      <c r="N372" s="46" t="n">
        <f aca="false">ROUND(G372*H372,0)</f>
        <v>390</v>
      </c>
      <c r="O372" s="46" t="n">
        <f aca="false">ROUND(G372*I372,0)</f>
        <v>39</v>
      </c>
      <c r="P372" s="46" t="n">
        <f aca="false">(N372+O372)</f>
        <v>429</v>
      </c>
      <c r="Q372" s="45" t="n">
        <f aca="false">ROUND(G372*(H372+(H372*$S$8)),2)</f>
        <v>484.76</v>
      </c>
      <c r="R372" s="45" t="n">
        <f aca="false">ROUND(G372*(I372+(I372*$S$8)),2)</f>
        <v>49.13</v>
      </c>
      <c r="S372" s="47" t="n">
        <f aca="false">Q372+R372</f>
        <v>533.89</v>
      </c>
    </row>
    <row r="373" customFormat="false" ht="26.1" hidden="false" customHeight="false" outlineLevel="0" collapsed="false">
      <c r="B373" s="37" t="s">
        <v>816</v>
      </c>
      <c r="C373" s="37" t="s">
        <v>32</v>
      </c>
      <c r="D373" s="38" t="n">
        <v>89783</v>
      </c>
      <c r="E373" s="39" t="s">
        <v>817</v>
      </c>
      <c r="F373" s="40" t="s">
        <v>16</v>
      </c>
      <c r="G373" s="41" t="n">
        <v>9</v>
      </c>
      <c r="H373" s="59" t="n">
        <v>8.63</v>
      </c>
      <c r="I373" s="43" t="n">
        <v>7.03</v>
      </c>
      <c r="J373" s="68" t="n">
        <f aca="false">H373+I373</f>
        <v>15.66</v>
      </c>
      <c r="K373" s="45" t="n">
        <f aca="false">G373*H373</f>
        <v>77.67</v>
      </c>
      <c r="L373" s="45" t="n">
        <f aca="false">G373*I373</f>
        <v>63.27</v>
      </c>
      <c r="M373" s="46" t="n">
        <f aca="false">G373*J373</f>
        <v>140.94</v>
      </c>
      <c r="N373" s="46" t="n">
        <f aca="false">ROUND(G373*H373,0)</f>
        <v>78</v>
      </c>
      <c r="O373" s="46" t="n">
        <f aca="false">ROUND(G373*I373,0)</f>
        <v>63</v>
      </c>
      <c r="P373" s="46" t="n">
        <f aca="false">(N373+O373)</f>
        <v>141</v>
      </c>
      <c r="Q373" s="45" t="n">
        <f aca="false">ROUND(G373*(H373+(H373*$S$8)),2)</f>
        <v>96.65</v>
      </c>
      <c r="R373" s="45" t="n">
        <f aca="false">ROUND(G373*(I373+(I373*$S$8)),2)</f>
        <v>78.73</v>
      </c>
      <c r="S373" s="47" t="n">
        <f aca="false">Q373+R373</f>
        <v>175.38</v>
      </c>
    </row>
    <row r="374" customFormat="false" ht="26.1" hidden="false" customHeight="false" outlineLevel="0" collapsed="false">
      <c r="B374" s="37" t="s">
        <v>818</v>
      </c>
      <c r="C374" s="37" t="s">
        <v>32</v>
      </c>
      <c r="D374" s="38" t="n">
        <v>89569</v>
      </c>
      <c r="E374" s="39" t="s">
        <v>819</v>
      </c>
      <c r="F374" s="40" t="s">
        <v>16</v>
      </c>
      <c r="G374" s="41" t="n">
        <v>6</v>
      </c>
      <c r="H374" s="59" t="n">
        <v>89.78</v>
      </c>
      <c r="I374" s="43" t="n">
        <v>6.45</v>
      </c>
      <c r="J374" s="68" t="n">
        <f aca="false">H374+I374</f>
        <v>96.23</v>
      </c>
      <c r="K374" s="45" t="n">
        <f aca="false">G374*H374</f>
        <v>538.68</v>
      </c>
      <c r="L374" s="45" t="n">
        <f aca="false">G374*I374</f>
        <v>38.7</v>
      </c>
      <c r="M374" s="46" t="n">
        <f aca="false">G374*J374</f>
        <v>577.38</v>
      </c>
      <c r="N374" s="46" t="n">
        <f aca="false">ROUND(G374*H374,0)</f>
        <v>539</v>
      </c>
      <c r="O374" s="46" t="n">
        <f aca="false">ROUND(G374*I374,0)</f>
        <v>39</v>
      </c>
      <c r="P374" s="46" t="n">
        <f aca="false">(N374+O374)</f>
        <v>578</v>
      </c>
      <c r="Q374" s="45" t="n">
        <f aca="false">ROUND(G374*(H374+(H374*$S$8)),2)</f>
        <v>670.34</v>
      </c>
      <c r="R374" s="45" t="n">
        <f aca="false">ROUND(G374*(I374+(I374*$S$8)),2)</f>
        <v>48.16</v>
      </c>
      <c r="S374" s="47" t="n">
        <f aca="false">Q374+R374</f>
        <v>718.5</v>
      </c>
    </row>
    <row r="375" customFormat="false" ht="26.1" hidden="false" customHeight="false" outlineLevel="0" collapsed="false">
      <c r="B375" s="37" t="s">
        <v>820</v>
      </c>
      <c r="C375" s="37" t="s">
        <v>28</v>
      </c>
      <c r="D375" s="38" t="s">
        <v>821</v>
      </c>
      <c r="E375" s="39" t="s">
        <v>822</v>
      </c>
      <c r="F375" s="40" t="s">
        <v>16</v>
      </c>
      <c r="G375" s="41" t="n">
        <v>16</v>
      </c>
      <c r="H375" s="59" t="n">
        <v>33.91</v>
      </c>
      <c r="I375" s="43" t="n">
        <v>3.34</v>
      </c>
      <c r="J375" s="68" t="n">
        <f aca="false">H375+I375</f>
        <v>37.25</v>
      </c>
      <c r="K375" s="45" t="n">
        <f aca="false">G375*H375</f>
        <v>542.56</v>
      </c>
      <c r="L375" s="45" t="n">
        <f aca="false">G375*I375</f>
        <v>53.4400000000001</v>
      </c>
      <c r="M375" s="46" t="n">
        <f aca="false">G375*J375</f>
        <v>596</v>
      </c>
      <c r="N375" s="46" t="n">
        <f aca="false">ROUND(G375*H375,0)</f>
        <v>543</v>
      </c>
      <c r="O375" s="46" t="n">
        <f aca="false">ROUND(G375*I375,0)</f>
        <v>53</v>
      </c>
      <c r="P375" s="46" t="n">
        <f aca="false">(N375+O375)</f>
        <v>596</v>
      </c>
      <c r="Q375" s="45" t="n">
        <f aca="false">ROUND(G375*(H375+(H375*$S$8)),2)</f>
        <v>675.17</v>
      </c>
      <c r="R375" s="45" t="n">
        <f aca="false">ROUND(G375*(I375+(I375*$S$8)),2)</f>
        <v>66.5</v>
      </c>
      <c r="S375" s="47" t="n">
        <f aca="false">Q375+R375</f>
        <v>741.67</v>
      </c>
    </row>
    <row r="376" customFormat="false" ht="26.1" hidden="false" customHeight="false" outlineLevel="0" collapsed="false">
      <c r="B376" s="37" t="s">
        <v>823</v>
      </c>
      <c r="C376" s="37" t="s">
        <v>28</v>
      </c>
      <c r="D376" s="38" t="s">
        <v>824</v>
      </c>
      <c r="E376" s="39" t="s">
        <v>825</v>
      </c>
      <c r="F376" s="40" t="s">
        <v>16</v>
      </c>
      <c r="G376" s="41" t="n">
        <v>2</v>
      </c>
      <c r="H376" s="59" t="n">
        <v>33.91</v>
      </c>
      <c r="I376" s="43" t="n">
        <v>3.34</v>
      </c>
      <c r="J376" s="68" t="n">
        <f aca="false">H376+I376</f>
        <v>37.25</v>
      </c>
      <c r="K376" s="45" t="n">
        <f aca="false">G376*H376</f>
        <v>67.82</v>
      </c>
      <c r="L376" s="45" t="n">
        <f aca="false">G376*I376</f>
        <v>6.68000000000001</v>
      </c>
      <c r="M376" s="46" t="n">
        <f aca="false">G376*J376</f>
        <v>74.5</v>
      </c>
      <c r="N376" s="46" t="n">
        <f aca="false">ROUND(G376*H376,0)</f>
        <v>68</v>
      </c>
      <c r="O376" s="46" t="n">
        <f aca="false">ROUND(G376*I376,0)</f>
        <v>7</v>
      </c>
      <c r="P376" s="46" t="n">
        <f aca="false">(N376+O376)</f>
        <v>75</v>
      </c>
      <c r="Q376" s="45" t="n">
        <f aca="false">ROUND(G376*(H376+(H376*$S$8)),2)</f>
        <v>84.4</v>
      </c>
      <c r="R376" s="45" t="n">
        <f aca="false">ROUND(G376*(I376+(I376*$S$8)),2)</f>
        <v>8.31</v>
      </c>
      <c r="S376" s="47" t="n">
        <f aca="false">Q376+R376</f>
        <v>92.71</v>
      </c>
    </row>
    <row r="377" customFormat="false" ht="26.1" hidden="false" customHeight="false" outlineLevel="0" collapsed="false">
      <c r="B377" s="37" t="s">
        <v>826</v>
      </c>
      <c r="C377" s="37" t="s">
        <v>32</v>
      </c>
      <c r="D377" s="38" t="n">
        <v>89549</v>
      </c>
      <c r="E377" s="39" t="s">
        <v>754</v>
      </c>
      <c r="F377" s="40" t="s">
        <v>16</v>
      </c>
      <c r="G377" s="41" t="n">
        <v>1</v>
      </c>
      <c r="H377" s="59" t="n">
        <v>17.49</v>
      </c>
      <c r="I377" s="43" t="n">
        <v>2.12</v>
      </c>
      <c r="J377" s="68" t="n">
        <f aca="false">H377+I377</f>
        <v>19.61</v>
      </c>
      <c r="K377" s="45" t="n">
        <f aca="false">G377*H377</f>
        <v>17.49</v>
      </c>
      <c r="L377" s="45" t="n">
        <f aca="false">G377*I377</f>
        <v>2.12</v>
      </c>
      <c r="M377" s="46" t="n">
        <f aca="false">G377*J377</f>
        <v>19.61</v>
      </c>
      <c r="N377" s="46" t="n">
        <f aca="false">ROUND(G377*H377,0)</f>
        <v>17</v>
      </c>
      <c r="O377" s="46" t="n">
        <f aca="false">ROUND(G377*I377,0)</f>
        <v>2</v>
      </c>
      <c r="P377" s="46" t="n">
        <f aca="false">(N377+O377)</f>
        <v>19</v>
      </c>
      <c r="Q377" s="45" t="n">
        <f aca="false">ROUND(G377*(H377+(H377*$S$8)),2)</f>
        <v>21.76</v>
      </c>
      <c r="R377" s="45" t="n">
        <f aca="false">ROUND(G377*(I377+(I377*$S$8)),2)</f>
        <v>2.64</v>
      </c>
      <c r="S377" s="47" t="n">
        <f aca="false">Q377+R377</f>
        <v>24.4</v>
      </c>
    </row>
    <row r="378" s="50" customFormat="true" ht="12.8" hidden="false" customHeight="false" outlineLevel="0" collapsed="false">
      <c r="B378" s="61" t="s">
        <v>827</v>
      </c>
      <c r="C378" s="62"/>
      <c r="D378" s="63"/>
      <c r="E378" s="64" t="s">
        <v>756</v>
      </c>
      <c r="F378" s="65"/>
      <c r="G378" s="63"/>
      <c r="H378" s="63"/>
      <c r="I378" s="63"/>
      <c r="J378" s="88" t="n">
        <f aca="false">H378+I378</f>
        <v>0</v>
      </c>
      <c r="K378" s="66" t="n">
        <f aca="false">SUM(K379:K383)</f>
        <v>8014.42</v>
      </c>
      <c r="L378" s="66" t="n">
        <f aca="false">SUM(L379:L383)</f>
        <v>5702.32</v>
      </c>
      <c r="M378" s="66" t="n">
        <f aca="false">SUM(M379:M383)</f>
        <v>13716.74</v>
      </c>
      <c r="N378" s="66"/>
      <c r="O378" s="66"/>
      <c r="P378" s="66"/>
      <c r="Q378" s="66" t="n">
        <f aca="false">SUM(Q379:Q383)</f>
        <v>9973.24</v>
      </c>
      <c r="R378" s="66" t="n">
        <f aca="false">SUM(R379:R383)</f>
        <v>7096.03</v>
      </c>
      <c r="S378" s="67" t="n">
        <f aca="false">SUM(S379:S383)</f>
        <v>17069.27</v>
      </c>
      <c r="V378" s="1"/>
      <c r="W378" s="1"/>
    </row>
    <row r="379" customFormat="false" ht="26.1" hidden="false" customHeight="false" outlineLevel="0" collapsed="false">
      <c r="B379" s="37" t="s">
        <v>828</v>
      </c>
      <c r="C379" s="37" t="s">
        <v>32</v>
      </c>
      <c r="D379" s="38" t="n">
        <v>99253</v>
      </c>
      <c r="E379" s="39" t="s">
        <v>758</v>
      </c>
      <c r="F379" s="40" t="s">
        <v>16</v>
      </c>
      <c r="G379" s="41" t="n">
        <v>17</v>
      </c>
      <c r="H379" s="59" t="n">
        <v>302.54</v>
      </c>
      <c r="I379" s="43" t="n">
        <v>252.13</v>
      </c>
      <c r="J379" s="68" t="n">
        <f aca="false">H379+I379</f>
        <v>554.67</v>
      </c>
      <c r="K379" s="45" t="n">
        <f aca="false">G379*H379</f>
        <v>5143.18</v>
      </c>
      <c r="L379" s="45" t="n">
        <f aca="false">G379*I379</f>
        <v>4286.21</v>
      </c>
      <c r="M379" s="46" t="n">
        <f aca="false">G379*J379</f>
        <v>9429.39</v>
      </c>
      <c r="N379" s="46" t="n">
        <f aca="false">ROUND(G379*H379,0)</f>
        <v>5143</v>
      </c>
      <c r="O379" s="46" t="n">
        <f aca="false">ROUND(G379*I379,0)</f>
        <v>4286</v>
      </c>
      <c r="P379" s="46" t="n">
        <f aca="false">(N379+O379)</f>
        <v>9429</v>
      </c>
      <c r="Q379" s="45" t="n">
        <f aca="false">ROUND(G379*(H379+(H379*$S$8)),2)</f>
        <v>6400.23</v>
      </c>
      <c r="R379" s="45" t="n">
        <f aca="false">ROUND(G379*(I379+(I379*$S$8)),2)</f>
        <v>5333.81</v>
      </c>
      <c r="S379" s="47" t="n">
        <f aca="false">Q379+R379</f>
        <v>11734.04</v>
      </c>
    </row>
    <row r="380" customFormat="false" ht="26.1" hidden="false" customHeight="false" outlineLevel="0" collapsed="false">
      <c r="B380" s="37" t="s">
        <v>829</v>
      </c>
      <c r="C380" s="37" t="s">
        <v>32</v>
      </c>
      <c r="D380" s="38" t="n">
        <v>104328</v>
      </c>
      <c r="E380" s="39" t="s">
        <v>830</v>
      </c>
      <c r="F380" s="40" t="s">
        <v>16</v>
      </c>
      <c r="G380" s="41" t="n">
        <v>17</v>
      </c>
      <c r="H380" s="59" t="n">
        <v>52.98</v>
      </c>
      <c r="I380" s="43" t="n">
        <v>17.52</v>
      </c>
      <c r="J380" s="68" t="n">
        <f aca="false">H380+I380</f>
        <v>70.5</v>
      </c>
      <c r="K380" s="45" t="n">
        <f aca="false">G380*H380</f>
        <v>900.66</v>
      </c>
      <c r="L380" s="45" t="n">
        <f aca="false">G380*I380</f>
        <v>297.84</v>
      </c>
      <c r="M380" s="46" t="n">
        <f aca="false">G380*J380</f>
        <v>1198.5</v>
      </c>
      <c r="N380" s="46" t="n">
        <f aca="false">ROUND(G380*H380,0)</f>
        <v>901</v>
      </c>
      <c r="O380" s="46" t="n">
        <f aca="false">ROUND(G380*I380,0)</f>
        <v>298</v>
      </c>
      <c r="P380" s="46" t="n">
        <f aca="false">(N380+O380)</f>
        <v>1199</v>
      </c>
      <c r="Q380" s="45" t="n">
        <f aca="false">ROUND(G380*(H380+(H380*$S$8)),2)</f>
        <v>1120.79</v>
      </c>
      <c r="R380" s="45" t="n">
        <f aca="false">ROUND(G380*(I380+(I380*$S$8)),2)</f>
        <v>370.64</v>
      </c>
      <c r="S380" s="47" t="n">
        <f aca="false">Q380+R380</f>
        <v>1491.43</v>
      </c>
    </row>
    <row r="381" customFormat="false" ht="26.1" hidden="false" customHeight="false" outlineLevel="0" collapsed="false">
      <c r="B381" s="37" t="s">
        <v>831</v>
      </c>
      <c r="C381" s="37" t="s">
        <v>32</v>
      </c>
      <c r="D381" s="38" t="n">
        <v>89708</v>
      </c>
      <c r="E381" s="39" t="s">
        <v>832</v>
      </c>
      <c r="F381" s="40" t="s">
        <v>16</v>
      </c>
      <c r="G381" s="41" t="n">
        <v>6</v>
      </c>
      <c r="H381" s="59" t="n">
        <v>83.92</v>
      </c>
      <c r="I381" s="43" t="n">
        <v>19.79</v>
      </c>
      <c r="J381" s="68" t="n">
        <f aca="false">H381+I381</f>
        <v>103.71</v>
      </c>
      <c r="K381" s="45" t="n">
        <f aca="false">G381*H381</f>
        <v>503.52</v>
      </c>
      <c r="L381" s="45" t="n">
        <f aca="false">G381*I381</f>
        <v>118.74</v>
      </c>
      <c r="M381" s="46" t="n">
        <f aca="false">G381*J381</f>
        <v>622.26</v>
      </c>
      <c r="N381" s="46" t="n">
        <f aca="false">ROUND(G381*H381,0)</f>
        <v>504</v>
      </c>
      <c r="O381" s="46" t="n">
        <f aca="false">ROUND(G381*I381,0)</f>
        <v>119</v>
      </c>
      <c r="P381" s="46" t="n">
        <f aca="false">(N381+O381)</f>
        <v>623</v>
      </c>
      <c r="Q381" s="45" t="n">
        <f aca="false">ROUND(G381*(H381+(H381*$S$8)),2)</f>
        <v>626.59</v>
      </c>
      <c r="R381" s="45" t="n">
        <f aca="false">ROUND(G381*(I381+(I381*$S$8)),2)</f>
        <v>147.76</v>
      </c>
      <c r="S381" s="47" t="n">
        <f aca="false">Q381+R381</f>
        <v>774.35</v>
      </c>
    </row>
    <row r="382" customFormat="false" ht="26.1" hidden="false" customHeight="false" outlineLevel="0" collapsed="false">
      <c r="B382" s="37" t="s">
        <v>833</v>
      </c>
      <c r="C382" s="37" t="s">
        <v>32</v>
      </c>
      <c r="D382" s="38" t="n">
        <v>89495</v>
      </c>
      <c r="E382" s="39" t="s">
        <v>834</v>
      </c>
      <c r="F382" s="40" t="s">
        <v>16</v>
      </c>
      <c r="G382" s="41" t="n">
        <v>28</v>
      </c>
      <c r="H382" s="59" t="n">
        <v>13.63</v>
      </c>
      <c r="I382" s="43" t="n">
        <v>4.64</v>
      </c>
      <c r="J382" s="68" t="n">
        <f aca="false">H382+I382</f>
        <v>18.27</v>
      </c>
      <c r="K382" s="45" t="n">
        <f aca="false">G382*H382</f>
        <v>381.64</v>
      </c>
      <c r="L382" s="45" t="n">
        <f aca="false">G382*I382</f>
        <v>129.92</v>
      </c>
      <c r="M382" s="46" t="n">
        <f aca="false">G382*J382</f>
        <v>511.56</v>
      </c>
      <c r="N382" s="46" t="n">
        <f aca="false">ROUND(G382*H382,0)</f>
        <v>382</v>
      </c>
      <c r="O382" s="46" t="n">
        <f aca="false">ROUND(G382*I382,0)</f>
        <v>130</v>
      </c>
      <c r="P382" s="46" t="n">
        <f aca="false">(N382+O382)</f>
        <v>512</v>
      </c>
      <c r="Q382" s="45" t="n">
        <f aca="false">ROUND(G382*(H382+(H382*$S$8)),2)</f>
        <v>474.92</v>
      </c>
      <c r="R382" s="45" t="n">
        <f aca="false">ROUND(G382*(I382+(I382*$S$8)),2)</f>
        <v>161.67</v>
      </c>
      <c r="S382" s="47" t="n">
        <f aca="false">Q382+R382</f>
        <v>636.59</v>
      </c>
    </row>
    <row r="383" customFormat="false" ht="26.1" hidden="false" customHeight="false" outlineLevel="0" collapsed="false">
      <c r="B383" s="37" t="s">
        <v>835</v>
      </c>
      <c r="C383" s="37" t="s">
        <v>32</v>
      </c>
      <c r="D383" s="38" t="n">
        <v>98107</v>
      </c>
      <c r="E383" s="39" t="s">
        <v>836</v>
      </c>
      <c r="F383" s="40" t="s">
        <v>16</v>
      </c>
      <c r="G383" s="41" t="n">
        <v>7</v>
      </c>
      <c r="H383" s="59" t="n">
        <v>155.06</v>
      </c>
      <c r="I383" s="43" t="n">
        <v>124.23</v>
      </c>
      <c r="J383" s="68" t="n">
        <f aca="false">H383+I383</f>
        <v>279.29</v>
      </c>
      <c r="K383" s="45" t="n">
        <f aca="false">G383*H383</f>
        <v>1085.42</v>
      </c>
      <c r="L383" s="45" t="n">
        <f aca="false">G383*I383</f>
        <v>869.61</v>
      </c>
      <c r="M383" s="46" t="n">
        <f aca="false">G383*J383</f>
        <v>1955.03</v>
      </c>
      <c r="N383" s="46" t="n">
        <f aca="false">ROUND(G383*H383,0)</f>
        <v>1085</v>
      </c>
      <c r="O383" s="46" t="n">
        <f aca="false">ROUND(G383*I383,0)</f>
        <v>870</v>
      </c>
      <c r="P383" s="46" t="n">
        <f aca="false">(N383+O383)</f>
        <v>1955</v>
      </c>
      <c r="Q383" s="45" t="n">
        <f aca="false">ROUND(G383*(H383+(H383*$S$8)),2)</f>
        <v>1350.71</v>
      </c>
      <c r="R383" s="45" t="n">
        <f aca="false">ROUND(G383*(I383+(I383*$S$8)),2)</f>
        <v>1082.15</v>
      </c>
      <c r="S383" s="47" t="n">
        <f aca="false">Q383+R383</f>
        <v>2432.86</v>
      </c>
    </row>
    <row r="384" s="50" customFormat="true" ht="12.8" hidden="false" customHeight="false" outlineLevel="0" collapsed="false">
      <c r="B384" s="61" t="s">
        <v>837</v>
      </c>
      <c r="C384" s="62"/>
      <c r="D384" s="63"/>
      <c r="E384" s="64" t="s">
        <v>838</v>
      </c>
      <c r="F384" s="65"/>
      <c r="G384" s="63"/>
      <c r="H384" s="63"/>
      <c r="I384" s="63"/>
      <c r="J384" s="66"/>
      <c r="K384" s="66" t="n">
        <f aca="false">SUM(K385:K386)</f>
        <v>12947.69</v>
      </c>
      <c r="L384" s="66" t="n">
        <f aca="false">SUM(L385:L386)</f>
        <v>209.930000000001</v>
      </c>
      <c r="M384" s="66" t="n">
        <f aca="false">SUM(M385:M386)</f>
        <v>13157.62</v>
      </c>
      <c r="N384" s="66"/>
      <c r="O384" s="66"/>
      <c r="P384" s="66"/>
      <c r="Q384" s="66" t="n">
        <f aca="false">SUM(Q385:Q386)</f>
        <v>16112.24</v>
      </c>
      <c r="R384" s="66" t="n">
        <f aca="false">SUM(R385:R386)</f>
        <v>261.24</v>
      </c>
      <c r="S384" s="67" t="n">
        <f aca="false">SUM(S385:S386)</f>
        <v>16373.48</v>
      </c>
      <c r="V384" s="1"/>
      <c r="W384" s="1"/>
    </row>
    <row r="385" customFormat="false" ht="12.8" hidden="false" customHeight="false" outlineLevel="0" collapsed="false">
      <c r="B385" s="37" t="s">
        <v>839</v>
      </c>
      <c r="C385" s="37" t="s">
        <v>28</v>
      </c>
      <c r="D385" s="38" t="s">
        <v>840</v>
      </c>
      <c r="E385" s="39" t="s">
        <v>841</v>
      </c>
      <c r="F385" s="40" t="s">
        <v>16</v>
      </c>
      <c r="G385" s="41" t="n">
        <v>1</v>
      </c>
      <c r="H385" s="59" t="n">
        <v>10851.21</v>
      </c>
      <c r="I385" s="43" t="n">
        <v>198.640000000001</v>
      </c>
      <c r="J385" s="68" t="n">
        <f aca="false">H385+I385</f>
        <v>11049.85</v>
      </c>
      <c r="K385" s="45" t="n">
        <f aca="false">G385*H385</f>
        <v>10851.21</v>
      </c>
      <c r="L385" s="45" t="n">
        <f aca="false">G385*I385</f>
        <v>198.640000000001</v>
      </c>
      <c r="M385" s="46" t="n">
        <f aca="false">G385*J385</f>
        <v>11049.85</v>
      </c>
      <c r="N385" s="46" t="n">
        <f aca="false">ROUND(G385*H385,0)</f>
        <v>10851</v>
      </c>
      <c r="O385" s="46" t="n">
        <f aca="false">ROUND(G385*I385,0)</f>
        <v>199</v>
      </c>
      <c r="P385" s="46" t="n">
        <f aca="false">(N385+O385)</f>
        <v>11050</v>
      </c>
      <c r="Q385" s="45" t="n">
        <f aca="false">ROUND(G385*(H385+(H385*$S$8)),2)</f>
        <v>13503.36</v>
      </c>
      <c r="R385" s="45" t="n">
        <f aca="false">ROUND(G385*(I385+(I385*$S$8)),2)</f>
        <v>247.19</v>
      </c>
      <c r="S385" s="47" t="n">
        <f aca="false">Q385+R385</f>
        <v>13750.55</v>
      </c>
    </row>
    <row r="386" customFormat="false" ht="17.9" hidden="false" customHeight="false" outlineLevel="0" collapsed="false">
      <c r="B386" s="37" t="s">
        <v>842</v>
      </c>
      <c r="C386" s="37" t="s">
        <v>28</v>
      </c>
      <c r="D386" s="38" t="s">
        <v>843</v>
      </c>
      <c r="E386" s="39" t="s">
        <v>844</v>
      </c>
      <c r="F386" s="40" t="s">
        <v>16</v>
      </c>
      <c r="G386" s="41" t="n">
        <v>1</v>
      </c>
      <c r="H386" s="59" t="n">
        <v>2096.48</v>
      </c>
      <c r="I386" s="43" t="n">
        <v>11.29</v>
      </c>
      <c r="J386" s="68" t="n">
        <f aca="false">H386+I386</f>
        <v>2107.77</v>
      </c>
      <c r="K386" s="45" t="n">
        <f aca="false">G386*H386</f>
        <v>2096.48</v>
      </c>
      <c r="L386" s="45" t="n">
        <f aca="false">G386*I386</f>
        <v>11.29</v>
      </c>
      <c r="M386" s="46" t="n">
        <f aca="false">G386*J386</f>
        <v>2107.77</v>
      </c>
      <c r="N386" s="46" t="n">
        <f aca="false">ROUND(G386*H386,0)</f>
        <v>2096</v>
      </c>
      <c r="O386" s="46" t="n">
        <f aca="false">ROUND(G386*I386,0)</f>
        <v>11</v>
      </c>
      <c r="P386" s="46" t="n">
        <f aca="false">(N386+O386)</f>
        <v>2107</v>
      </c>
      <c r="Q386" s="45" t="n">
        <f aca="false">ROUND(G386*(H386+(H386*$S$8)),2)</f>
        <v>2608.88</v>
      </c>
      <c r="R386" s="45" t="n">
        <f aca="false">ROUND(G386*(I386+(I386*$S$8)),2)</f>
        <v>14.05</v>
      </c>
      <c r="S386" s="47" t="n">
        <f aca="false">Q386+R386</f>
        <v>2622.93</v>
      </c>
    </row>
    <row r="387" s="50" customFormat="true" ht="12.8" hidden="false" customHeight="false" outlineLevel="0" collapsed="false">
      <c r="B387" s="61" t="s">
        <v>845</v>
      </c>
      <c r="C387" s="62"/>
      <c r="D387" s="63"/>
      <c r="E387" s="64" t="s">
        <v>846</v>
      </c>
      <c r="F387" s="65"/>
      <c r="G387" s="63"/>
      <c r="H387" s="63"/>
      <c r="I387" s="63"/>
      <c r="J387" s="66"/>
      <c r="K387" s="66" t="n">
        <f aca="false">SUM(K388:K398)</f>
        <v>11259.508</v>
      </c>
      <c r="L387" s="66" t="n">
        <f aca="false">SUM(L388:L398)</f>
        <v>6072.648</v>
      </c>
      <c r="M387" s="66" t="n">
        <f aca="false">SUM(M388:M398)</f>
        <v>17332.156</v>
      </c>
      <c r="N387" s="66"/>
      <c r="O387" s="66"/>
      <c r="P387" s="66"/>
      <c r="Q387" s="66" t="n">
        <f aca="false">SUM(Q388:Q398)</f>
        <v>14011.47</v>
      </c>
      <c r="R387" s="66" t="n">
        <f aca="false">SUM(R388:R398)</f>
        <v>7556.89</v>
      </c>
      <c r="S387" s="67" t="n">
        <f aca="false">SUM(S388:S398)</f>
        <v>21568.36</v>
      </c>
      <c r="V387" s="1"/>
      <c r="W387" s="1"/>
    </row>
    <row r="388" customFormat="false" ht="26.1" hidden="false" customHeight="false" outlineLevel="0" collapsed="false">
      <c r="B388" s="37" t="s">
        <v>847</v>
      </c>
      <c r="C388" s="37" t="s">
        <v>32</v>
      </c>
      <c r="D388" s="38" t="n">
        <v>89732</v>
      </c>
      <c r="E388" s="39" t="s">
        <v>799</v>
      </c>
      <c r="F388" s="40" t="s">
        <v>16</v>
      </c>
      <c r="G388" s="41" t="n">
        <v>46</v>
      </c>
      <c r="H388" s="59" t="n">
        <v>10.52</v>
      </c>
      <c r="I388" s="43" t="n">
        <v>5.71</v>
      </c>
      <c r="J388" s="68" t="n">
        <f aca="false">H388+I388</f>
        <v>16.23</v>
      </c>
      <c r="K388" s="45" t="n">
        <f aca="false">G388*H388</f>
        <v>483.92</v>
      </c>
      <c r="L388" s="45" t="n">
        <f aca="false">G388*I388</f>
        <v>262.66</v>
      </c>
      <c r="M388" s="46" t="n">
        <f aca="false">G388*J388</f>
        <v>746.58</v>
      </c>
      <c r="N388" s="46" t="n">
        <f aca="false">ROUND(G388*H388,0)</f>
        <v>484</v>
      </c>
      <c r="O388" s="46" t="n">
        <f aca="false">ROUND(G388*I388,0)</f>
        <v>263</v>
      </c>
      <c r="P388" s="46" t="n">
        <f aca="false">(N388+O388)</f>
        <v>747</v>
      </c>
      <c r="Q388" s="45" t="n">
        <f aca="false">ROUND(G388*(H388+(H388*$S$8)),2)</f>
        <v>602.2</v>
      </c>
      <c r="R388" s="45" t="n">
        <f aca="false">ROUND(G388*(I388+(I388*$S$8)),2)</f>
        <v>326.86</v>
      </c>
      <c r="S388" s="47" t="n">
        <f aca="false">Q388+R388</f>
        <v>929.06</v>
      </c>
    </row>
    <row r="389" customFormat="false" ht="26.1" hidden="false" customHeight="false" outlineLevel="0" collapsed="false">
      <c r="B389" s="37" t="s">
        <v>848</v>
      </c>
      <c r="C389" s="37" t="s">
        <v>32</v>
      </c>
      <c r="D389" s="38" t="n">
        <v>89801</v>
      </c>
      <c r="E389" s="39" t="s">
        <v>849</v>
      </c>
      <c r="F389" s="40" t="s">
        <v>16</v>
      </c>
      <c r="G389" s="41" t="n">
        <v>248</v>
      </c>
      <c r="H389" s="59" t="n">
        <v>8.69</v>
      </c>
      <c r="I389" s="43" t="n">
        <v>1.41</v>
      </c>
      <c r="J389" s="68" t="n">
        <f aca="false">H389+I389</f>
        <v>10.1</v>
      </c>
      <c r="K389" s="45" t="n">
        <f aca="false">G389*H389</f>
        <v>2155.12</v>
      </c>
      <c r="L389" s="45" t="n">
        <f aca="false">G389*I389</f>
        <v>349.68</v>
      </c>
      <c r="M389" s="46" t="n">
        <f aca="false">G389*J389</f>
        <v>2504.8</v>
      </c>
      <c r="N389" s="46" t="n">
        <f aca="false">ROUND(G389*H389,0)</f>
        <v>2155</v>
      </c>
      <c r="O389" s="46" t="n">
        <f aca="false">ROUND(G389*I389,0)</f>
        <v>350</v>
      </c>
      <c r="P389" s="46" t="n">
        <f aca="false">(N389+O389)</f>
        <v>2505</v>
      </c>
      <c r="Q389" s="45" t="n">
        <f aca="false">ROUND(G389*(H389+(H389*$S$8)),2)</f>
        <v>2681.85</v>
      </c>
      <c r="R389" s="45" t="n">
        <f aca="false">ROUND(G389*(I389+(I389*$S$8)),2)</f>
        <v>435.15</v>
      </c>
      <c r="S389" s="47" t="n">
        <f aca="false">Q389+R389</f>
        <v>3117</v>
      </c>
    </row>
    <row r="390" customFormat="false" ht="26.1" hidden="false" customHeight="false" outlineLevel="0" collapsed="false">
      <c r="B390" s="37" t="s">
        <v>850</v>
      </c>
      <c r="C390" s="37" t="s">
        <v>32</v>
      </c>
      <c r="D390" s="38" t="n">
        <v>89805</v>
      </c>
      <c r="E390" s="39" t="s">
        <v>851</v>
      </c>
      <c r="F390" s="40" t="s">
        <v>16</v>
      </c>
      <c r="G390" s="41" t="n">
        <v>2</v>
      </c>
      <c r="H390" s="59" t="n">
        <v>16.18</v>
      </c>
      <c r="I390" s="43" t="n">
        <v>5.21</v>
      </c>
      <c r="J390" s="68" t="n">
        <f aca="false">H390+I390</f>
        <v>21.39</v>
      </c>
      <c r="K390" s="45" t="n">
        <f aca="false">G390*H390</f>
        <v>32.36</v>
      </c>
      <c r="L390" s="45" t="n">
        <f aca="false">G390*I390</f>
        <v>10.42</v>
      </c>
      <c r="M390" s="46" t="n">
        <f aca="false">G390*J390</f>
        <v>42.78</v>
      </c>
      <c r="N390" s="46" t="n">
        <f aca="false">ROUND(G390*H390,0)</f>
        <v>32</v>
      </c>
      <c r="O390" s="46" t="n">
        <f aca="false">ROUND(G390*I390,0)</f>
        <v>10</v>
      </c>
      <c r="P390" s="46" t="n">
        <f aca="false">(N390+O390)</f>
        <v>42</v>
      </c>
      <c r="Q390" s="45" t="n">
        <f aca="false">ROUND(G390*(H390+(H390*$S$8)),2)</f>
        <v>40.27</v>
      </c>
      <c r="R390" s="45" t="n">
        <f aca="false">ROUND(G390*(I390+(I390*$S$8)),2)</f>
        <v>12.97</v>
      </c>
      <c r="S390" s="47" t="n">
        <f aca="false">Q390+R390</f>
        <v>53.24</v>
      </c>
    </row>
    <row r="391" customFormat="false" ht="26.1" hidden="false" customHeight="false" outlineLevel="0" collapsed="false">
      <c r="B391" s="37" t="s">
        <v>852</v>
      </c>
      <c r="C391" s="37" t="s">
        <v>32</v>
      </c>
      <c r="D391" s="38" t="n">
        <v>89827</v>
      </c>
      <c r="E391" s="39" t="s">
        <v>815</v>
      </c>
      <c r="F391" s="40" t="s">
        <v>16</v>
      </c>
      <c r="G391" s="41" t="n">
        <v>39</v>
      </c>
      <c r="H391" s="59" t="n">
        <v>18.55</v>
      </c>
      <c r="I391" s="43" t="n">
        <v>1.88</v>
      </c>
      <c r="J391" s="68" t="n">
        <f aca="false">H391+I391</f>
        <v>20.43</v>
      </c>
      <c r="K391" s="45" t="n">
        <f aca="false">G391*H391</f>
        <v>723.45</v>
      </c>
      <c r="L391" s="45" t="n">
        <f aca="false">G391*I391</f>
        <v>73.32</v>
      </c>
      <c r="M391" s="46" t="n">
        <f aca="false">G391*J391</f>
        <v>796.77</v>
      </c>
      <c r="N391" s="46" t="n">
        <f aca="false">ROUND(G391*H391,0)</f>
        <v>723</v>
      </c>
      <c r="O391" s="46" t="n">
        <f aca="false">ROUND(G391*I391,0)</f>
        <v>73</v>
      </c>
      <c r="P391" s="46" t="n">
        <f aca="false">(N391+O391)</f>
        <v>796</v>
      </c>
      <c r="Q391" s="45" t="n">
        <f aca="false">ROUND(G391*(H391+(H391*$S$8)),2)</f>
        <v>900.27</v>
      </c>
      <c r="R391" s="45" t="n">
        <f aca="false">ROUND(G391*(I391+(I391*$S$8)),2)</f>
        <v>91.24</v>
      </c>
      <c r="S391" s="47" t="n">
        <f aca="false">Q391+R391</f>
        <v>991.51</v>
      </c>
    </row>
    <row r="392" customFormat="false" ht="26.1" hidden="false" customHeight="false" outlineLevel="0" collapsed="false">
      <c r="B392" s="37" t="s">
        <v>853</v>
      </c>
      <c r="C392" s="37" t="s">
        <v>32</v>
      </c>
      <c r="D392" s="38" t="n">
        <v>89813</v>
      </c>
      <c r="E392" s="39" t="s">
        <v>854</v>
      </c>
      <c r="F392" s="40" t="s">
        <v>16</v>
      </c>
      <c r="G392" s="41" t="n">
        <v>2</v>
      </c>
      <c r="H392" s="59" t="n">
        <v>5.17</v>
      </c>
      <c r="I392" s="43" t="n">
        <v>0.92</v>
      </c>
      <c r="J392" s="68" t="n">
        <f aca="false">H392+I392</f>
        <v>6.09</v>
      </c>
      <c r="K392" s="45" t="n">
        <f aca="false">G392*H392</f>
        <v>10.34</v>
      </c>
      <c r="L392" s="45" t="n">
        <f aca="false">G392*I392</f>
        <v>1.84</v>
      </c>
      <c r="M392" s="46" t="n">
        <f aca="false">G392*J392</f>
        <v>12.18</v>
      </c>
      <c r="N392" s="46" t="n">
        <f aca="false">ROUND(G392*H392,0)</f>
        <v>10</v>
      </c>
      <c r="O392" s="46" t="n">
        <f aca="false">ROUND(G392*I392,0)</f>
        <v>2</v>
      </c>
      <c r="P392" s="46" t="n">
        <f aca="false">(N392+O392)</f>
        <v>12</v>
      </c>
      <c r="Q392" s="45" t="n">
        <f aca="false">ROUND(G392*(H392+(H392*$S$8)),2)</f>
        <v>12.87</v>
      </c>
      <c r="R392" s="45" t="n">
        <f aca="false">ROUND(G392*(I392+(I392*$S$8)),2)</f>
        <v>2.29</v>
      </c>
      <c r="S392" s="47" t="n">
        <f aca="false">Q392+R392</f>
        <v>15.16</v>
      </c>
    </row>
    <row r="393" customFormat="false" ht="26.1" hidden="false" customHeight="false" outlineLevel="0" collapsed="false">
      <c r="B393" s="37" t="s">
        <v>855</v>
      </c>
      <c r="C393" s="37" t="s">
        <v>32</v>
      </c>
      <c r="D393" s="38" t="n">
        <v>104348</v>
      </c>
      <c r="E393" s="39" t="s">
        <v>856</v>
      </c>
      <c r="F393" s="40" t="s">
        <v>16</v>
      </c>
      <c r="G393" s="41" t="n">
        <v>24</v>
      </c>
      <c r="H393" s="59" t="n">
        <v>11.2</v>
      </c>
      <c r="I393" s="43" t="n">
        <v>0.45</v>
      </c>
      <c r="J393" s="68" t="n">
        <f aca="false">H393+I393</f>
        <v>11.65</v>
      </c>
      <c r="K393" s="45" t="n">
        <f aca="false">G393*H393</f>
        <v>268.8</v>
      </c>
      <c r="L393" s="45" t="n">
        <f aca="false">G393*I393</f>
        <v>10.8</v>
      </c>
      <c r="M393" s="46" t="n">
        <f aca="false">G393*J393</f>
        <v>279.6</v>
      </c>
      <c r="N393" s="46" t="n">
        <f aca="false">ROUND(G393*H393,0)</f>
        <v>269</v>
      </c>
      <c r="O393" s="46" t="n">
        <f aca="false">ROUND(G393*I393,0)</f>
        <v>11</v>
      </c>
      <c r="P393" s="46" t="n">
        <f aca="false">(N393+O393)</f>
        <v>280</v>
      </c>
      <c r="Q393" s="45" t="n">
        <f aca="false">ROUND(G393*(H393+(H393*$S$8)),2)</f>
        <v>334.5</v>
      </c>
      <c r="R393" s="45" t="n">
        <f aca="false">ROUND(G393*(I393+(I393*$S$8)),2)</f>
        <v>13.44</v>
      </c>
      <c r="S393" s="47" t="n">
        <f aca="false">Q393+R393</f>
        <v>347.94</v>
      </c>
    </row>
    <row r="394" customFormat="false" ht="26.1" hidden="false" customHeight="false" outlineLevel="0" collapsed="false">
      <c r="B394" s="37" t="s">
        <v>857</v>
      </c>
      <c r="C394" s="37" t="s">
        <v>32</v>
      </c>
      <c r="D394" s="38" t="n">
        <v>89712</v>
      </c>
      <c r="E394" s="39" t="s">
        <v>775</v>
      </c>
      <c r="F394" s="40" t="s">
        <v>55</v>
      </c>
      <c r="G394" s="41" t="n">
        <v>388.2</v>
      </c>
      <c r="H394" s="59" t="n">
        <v>15.29</v>
      </c>
      <c r="I394" s="43" t="n">
        <v>13.19</v>
      </c>
      <c r="J394" s="68" t="n">
        <f aca="false">H394+I394</f>
        <v>28.48</v>
      </c>
      <c r="K394" s="45" t="n">
        <f aca="false">G394*H394</f>
        <v>5935.578</v>
      </c>
      <c r="L394" s="45" t="n">
        <f aca="false">G394*I394</f>
        <v>5120.358</v>
      </c>
      <c r="M394" s="46" t="n">
        <f aca="false">G394*J394</f>
        <v>11055.936</v>
      </c>
      <c r="N394" s="46" t="n">
        <f aca="false">ROUND(G394*H394,0)</f>
        <v>5936</v>
      </c>
      <c r="O394" s="46" t="n">
        <f aca="false">ROUND(G394*I394,0)</f>
        <v>5120</v>
      </c>
      <c r="P394" s="46" t="n">
        <f aca="false">(N394+O394)</f>
        <v>11056</v>
      </c>
      <c r="Q394" s="45" t="n">
        <f aca="false">ROUND(G394*(H394+(H394*$S$8)),2)</f>
        <v>7386.3</v>
      </c>
      <c r="R394" s="45" t="n">
        <f aca="false">ROUND(G394*(I394+(I394*$S$8)),2)</f>
        <v>6371.83</v>
      </c>
      <c r="S394" s="47" t="n">
        <f aca="false">Q394+R394</f>
        <v>13758.13</v>
      </c>
    </row>
    <row r="395" customFormat="false" ht="26.1" hidden="false" customHeight="false" outlineLevel="0" collapsed="false">
      <c r="B395" s="37" t="s">
        <v>858</v>
      </c>
      <c r="C395" s="37" t="s">
        <v>32</v>
      </c>
      <c r="D395" s="38" t="n">
        <v>89696</v>
      </c>
      <c r="E395" s="39" t="s">
        <v>859</v>
      </c>
      <c r="F395" s="40" t="s">
        <v>16</v>
      </c>
      <c r="G395" s="41" t="n">
        <v>2</v>
      </c>
      <c r="H395" s="59" t="n">
        <v>73.63</v>
      </c>
      <c r="I395" s="43" t="n">
        <v>13.25</v>
      </c>
      <c r="J395" s="68" t="n">
        <f aca="false">H395+I395</f>
        <v>86.88</v>
      </c>
      <c r="K395" s="45" t="n">
        <f aca="false">G395*H395</f>
        <v>147.26</v>
      </c>
      <c r="L395" s="45" t="n">
        <f aca="false">G395*I395</f>
        <v>26.5</v>
      </c>
      <c r="M395" s="46" t="n">
        <f aca="false">G395*J395</f>
        <v>173.76</v>
      </c>
      <c r="N395" s="46" t="n">
        <f aca="false">ROUND(G395*H395,0)</f>
        <v>147</v>
      </c>
      <c r="O395" s="46" t="n">
        <f aca="false">ROUND(G395*I395,0)</f>
        <v>27</v>
      </c>
      <c r="P395" s="46" t="n">
        <f aca="false">(N395+O395)</f>
        <v>174</v>
      </c>
      <c r="Q395" s="45" t="n">
        <f aca="false">ROUND(G395*(H395+(H395*$S$8)),2)</f>
        <v>183.25</v>
      </c>
      <c r="R395" s="45" t="n">
        <f aca="false">ROUND(G395*(I395+(I395*$S$8)),2)</f>
        <v>32.98</v>
      </c>
      <c r="S395" s="47" t="n">
        <f aca="false">Q395+R395</f>
        <v>216.23</v>
      </c>
    </row>
    <row r="396" customFormat="false" ht="26.1" hidden="false" customHeight="false" outlineLevel="0" collapsed="false">
      <c r="B396" s="37" t="s">
        <v>860</v>
      </c>
      <c r="C396" s="37" t="s">
        <v>32</v>
      </c>
      <c r="D396" s="38" t="n">
        <v>104352</v>
      </c>
      <c r="E396" s="39" t="s">
        <v>861</v>
      </c>
      <c r="F396" s="40" t="s">
        <v>16</v>
      </c>
      <c r="G396" s="41" t="n">
        <v>6</v>
      </c>
      <c r="H396" s="59" t="n">
        <v>32.49</v>
      </c>
      <c r="I396" s="43" t="n">
        <v>8.61</v>
      </c>
      <c r="J396" s="68" t="n">
        <f aca="false">H396+I396</f>
        <v>41.1</v>
      </c>
      <c r="K396" s="45" t="n">
        <f aca="false">G396*H396</f>
        <v>194.94</v>
      </c>
      <c r="L396" s="45" t="n">
        <f aca="false">G396*I396</f>
        <v>51.66</v>
      </c>
      <c r="M396" s="46" t="n">
        <f aca="false">G396*J396</f>
        <v>246.6</v>
      </c>
      <c r="N396" s="46" t="n">
        <f aca="false">ROUND(G396*H396,0)</f>
        <v>195</v>
      </c>
      <c r="O396" s="46" t="n">
        <f aca="false">ROUND(G396*I396,0)</f>
        <v>52</v>
      </c>
      <c r="P396" s="46" t="n">
        <f aca="false">(N396+O396)</f>
        <v>247</v>
      </c>
      <c r="Q396" s="45" t="n">
        <f aca="false">ROUND(G396*(H396+(H396*$S$8)),2)</f>
        <v>242.59</v>
      </c>
      <c r="R396" s="45" t="n">
        <f aca="false">ROUND(G396*(I396+(I396*$S$8)),2)</f>
        <v>64.29</v>
      </c>
      <c r="S396" s="47" t="n">
        <f aca="false">Q396+R396</f>
        <v>306.88</v>
      </c>
    </row>
    <row r="397" customFormat="false" ht="26.1" hidden="false" customHeight="false" outlineLevel="0" collapsed="false">
      <c r="B397" s="37" t="s">
        <v>862</v>
      </c>
      <c r="C397" s="37" t="s">
        <v>32</v>
      </c>
      <c r="D397" s="38" t="n">
        <v>89825</v>
      </c>
      <c r="E397" s="39" t="s">
        <v>863</v>
      </c>
      <c r="F397" s="40" t="s">
        <v>16</v>
      </c>
      <c r="G397" s="41" t="n">
        <v>56</v>
      </c>
      <c r="H397" s="59" t="n">
        <v>16.07</v>
      </c>
      <c r="I397" s="43" t="n">
        <v>1.88</v>
      </c>
      <c r="J397" s="68" t="n">
        <f aca="false">H397+I397</f>
        <v>17.95</v>
      </c>
      <c r="K397" s="45" t="n">
        <f aca="false">G397*H397</f>
        <v>899.92</v>
      </c>
      <c r="L397" s="45" t="n">
        <f aca="false">G397*I397</f>
        <v>105.28</v>
      </c>
      <c r="M397" s="46" t="n">
        <f aca="false">G397*J397</f>
        <v>1005.2</v>
      </c>
      <c r="N397" s="46" t="n">
        <f aca="false">ROUND(G397*H397,0)</f>
        <v>900</v>
      </c>
      <c r="O397" s="46" t="n">
        <f aca="false">ROUND(G397*I397,0)</f>
        <v>105</v>
      </c>
      <c r="P397" s="46" t="n">
        <f aca="false">(N397+O397)</f>
        <v>1005</v>
      </c>
      <c r="Q397" s="45" t="n">
        <f aca="false">ROUND(G397*(H397+(H397*$S$8)),2)</f>
        <v>1119.87</v>
      </c>
      <c r="R397" s="45" t="n">
        <f aca="false">ROUND(G397*(I397+(I397*$S$8)),2)</f>
        <v>131.01</v>
      </c>
      <c r="S397" s="47" t="n">
        <f aca="false">Q397+R397</f>
        <v>1250.88</v>
      </c>
    </row>
    <row r="398" customFormat="false" ht="26.1" hidden="false" customHeight="false" outlineLevel="0" collapsed="false">
      <c r="B398" s="37" t="s">
        <v>864</v>
      </c>
      <c r="C398" s="37" t="s">
        <v>32</v>
      </c>
      <c r="D398" s="38" t="n">
        <v>89630</v>
      </c>
      <c r="E398" s="39" t="s">
        <v>865</v>
      </c>
      <c r="F398" s="40" t="s">
        <v>16</v>
      </c>
      <c r="G398" s="41" t="n">
        <v>7</v>
      </c>
      <c r="H398" s="59" t="n">
        <v>58.26</v>
      </c>
      <c r="I398" s="43" t="n">
        <v>8.59</v>
      </c>
      <c r="J398" s="68" t="n">
        <f aca="false">H398+I398</f>
        <v>66.85</v>
      </c>
      <c r="K398" s="45" t="n">
        <f aca="false">G398*H398</f>
        <v>407.82</v>
      </c>
      <c r="L398" s="45" t="n">
        <f aca="false">G398*I398</f>
        <v>60.13</v>
      </c>
      <c r="M398" s="46" t="n">
        <f aca="false">G398*J398</f>
        <v>467.95</v>
      </c>
      <c r="N398" s="46" t="n">
        <f aca="false">ROUND(G398*H398,0)</f>
        <v>408</v>
      </c>
      <c r="O398" s="46" t="n">
        <f aca="false">ROUND(G398*I398,0)</f>
        <v>60</v>
      </c>
      <c r="P398" s="46" t="n">
        <f aca="false">(N398+O398)</f>
        <v>468</v>
      </c>
      <c r="Q398" s="45" t="n">
        <f aca="false">ROUND(G398*(H398+(H398*$S$8)),2)</f>
        <v>507.5</v>
      </c>
      <c r="R398" s="45" t="n">
        <f aca="false">ROUND(G398*(I398+(I398*$S$8)),2)</f>
        <v>74.83</v>
      </c>
      <c r="S398" s="47" t="n">
        <f aca="false">Q398+R398</f>
        <v>582.33</v>
      </c>
    </row>
    <row r="399" s="50" customFormat="true" ht="12.8" hidden="false" customHeight="false" outlineLevel="0" collapsed="false">
      <c r="B399" s="61" t="s">
        <v>866</v>
      </c>
      <c r="C399" s="62"/>
      <c r="D399" s="63"/>
      <c r="E399" s="64" t="s">
        <v>867</v>
      </c>
      <c r="F399" s="65"/>
      <c r="G399" s="63"/>
      <c r="H399" s="63"/>
      <c r="I399" s="63"/>
      <c r="J399" s="66"/>
      <c r="K399" s="66" t="n">
        <f aca="false">SUM(K400:K433)</f>
        <v>85865.725</v>
      </c>
      <c r="L399" s="66" t="n">
        <f aca="false">SUM(L400:L433)</f>
        <v>7454.374</v>
      </c>
      <c r="M399" s="66" t="n">
        <f aca="false">SUM(M400:M433)</f>
        <v>93320.099</v>
      </c>
      <c r="N399" s="66"/>
      <c r="O399" s="66"/>
      <c r="P399" s="66"/>
      <c r="Q399" s="66" t="n">
        <f aca="false">SUM(Q400:Q433)</f>
        <v>106852.24</v>
      </c>
      <c r="R399" s="66" t="n">
        <f aca="false">SUM(R400:R433)</f>
        <v>9276.32</v>
      </c>
      <c r="S399" s="67" t="n">
        <f aca="false">SUM(S400:S433)</f>
        <v>116128.56</v>
      </c>
      <c r="V399" s="1"/>
      <c r="W399" s="1"/>
    </row>
    <row r="400" customFormat="false" ht="26.1" hidden="false" customHeight="false" outlineLevel="0" collapsed="false">
      <c r="B400" s="37" t="s">
        <v>868</v>
      </c>
      <c r="C400" s="37" t="s">
        <v>32</v>
      </c>
      <c r="D400" s="38" t="n">
        <v>95470</v>
      </c>
      <c r="E400" s="39" t="s">
        <v>869</v>
      </c>
      <c r="F400" s="40" t="s">
        <v>16</v>
      </c>
      <c r="G400" s="41" t="n">
        <v>6</v>
      </c>
      <c r="H400" s="59" t="n">
        <v>270.06</v>
      </c>
      <c r="I400" s="43" t="n">
        <v>17.51</v>
      </c>
      <c r="J400" s="68" t="n">
        <f aca="false">H400+I400</f>
        <v>287.57</v>
      </c>
      <c r="K400" s="45" t="n">
        <f aca="false">G400*H400</f>
        <v>1620.36</v>
      </c>
      <c r="L400" s="45" t="n">
        <f aca="false">G400*I400</f>
        <v>105.06</v>
      </c>
      <c r="M400" s="46" t="n">
        <f aca="false">G400*J400</f>
        <v>1725.42</v>
      </c>
      <c r="N400" s="46" t="n">
        <f aca="false">ROUND(G400*H400,0)</f>
        <v>1620</v>
      </c>
      <c r="O400" s="46" t="n">
        <f aca="false">ROUND(G400*I400,0)</f>
        <v>105</v>
      </c>
      <c r="P400" s="46" t="n">
        <f aca="false">(N400+O400)</f>
        <v>1725</v>
      </c>
      <c r="Q400" s="45" t="n">
        <f aca="false">ROUND(G400*(H400+(H400*$S$8)),2)</f>
        <v>2016.39</v>
      </c>
      <c r="R400" s="45" t="n">
        <f aca="false">ROUND(G400*(I400+(I400*$S$8)),2)</f>
        <v>130.74</v>
      </c>
      <c r="S400" s="47" t="n">
        <f aca="false">Q400+R400</f>
        <v>2147.13</v>
      </c>
    </row>
    <row r="401" customFormat="false" ht="17.9" hidden="false" customHeight="false" outlineLevel="0" collapsed="false">
      <c r="B401" s="37" t="s">
        <v>870</v>
      </c>
      <c r="C401" s="37" t="s">
        <v>32</v>
      </c>
      <c r="D401" s="38" t="n">
        <v>100848</v>
      </c>
      <c r="E401" s="39" t="s">
        <v>871</v>
      </c>
      <c r="F401" s="40" t="s">
        <v>16</v>
      </c>
      <c r="G401" s="41" t="n">
        <v>18</v>
      </c>
      <c r="H401" s="59" t="n">
        <v>494.67</v>
      </c>
      <c r="I401" s="43" t="n">
        <v>17.51</v>
      </c>
      <c r="J401" s="68" t="n">
        <f aca="false">H401+I401</f>
        <v>512.18</v>
      </c>
      <c r="K401" s="45" t="n">
        <f aca="false">G401*H401</f>
        <v>8904.06</v>
      </c>
      <c r="L401" s="45" t="n">
        <f aca="false">G401*I401</f>
        <v>315.18</v>
      </c>
      <c r="M401" s="46" t="n">
        <f aca="false">G401*J401</f>
        <v>9219.24</v>
      </c>
      <c r="N401" s="46" t="n">
        <f aca="false">ROUND(G401*H401,0)</f>
        <v>8904</v>
      </c>
      <c r="O401" s="46" t="n">
        <f aca="false">ROUND(G401*I401,0)</f>
        <v>315</v>
      </c>
      <c r="P401" s="46" t="n">
        <f aca="false">(N401+O401)</f>
        <v>9219</v>
      </c>
      <c r="Q401" s="45" t="n">
        <f aca="false">ROUND(G401*(H401+(H401*$S$8)),2)</f>
        <v>11080.31</v>
      </c>
      <c r="R401" s="45" t="n">
        <f aca="false">ROUND(G401*(I401+(I401*$S$8)),2)</f>
        <v>392.21</v>
      </c>
      <c r="S401" s="47" t="n">
        <f aca="false">Q401+R401</f>
        <v>11472.52</v>
      </c>
    </row>
    <row r="402" customFormat="false" ht="17.9" hidden="false" customHeight="false" outlineLevel="0" collapsed="false">
      <c r="B402" s="37" t="s">
        <v>872</v>
      </c>
      <c r="C402" s="37" t="s">
        <v>32</v>
      </c>
      <c r="D402" s="38" t="n">
        <v>100849</v>
      </c>
      <c r="E402" s="39" t="s">
        <v>873</v>
      </c>
      <c r="F402" s="40" t="s">
        <v>16</v>
      </c>
      <c r="G402" s="41" t="n">
        <v>6</v>
      </c>
      <c r="H402" s="59" t="n">
        <v>38.04</v>
      </c>
      <c r="I402" s="43" t="n">
        <v>4.4</v>
      </c>
      <c r="J402" s="68" t="n">
        <f aca="false">H402+I402</f>
        <v>42.44</v>
      </c>
      <c r="K402" s="45" t="n">
        <f aca="false">G402*H402</f>
        <v>228.24</v>
      </c>
      <c r="L402" s="45" t="n">
        <f aca="false">G402*I402</f>
        <v>26.4</v>
      </c>
      <c r="M402" s="46" t="n">
        <f aca="false">G402*J402</f>
        <v>254.64</v>
      </c>
      <c r="N402" s="46" t="n">
        <f aca="false">ROUND(G402*H402,0)</f>
        <v>228</v>
      </c>
      <c r="O402" s="46" t="n">
        <f aca="false">ROUND(G402*I402,0)</f>
        <v>26</v>
      </c>
      <c r="P402" s="46" t="n">
        <f aca="false">(N402+O402)</f>
        <v>254</v>
      </c>
      <c r="Q402" s="45" t="n">
        <f aca="false">ROUND(G402*(H402+(H402*$S$8)),2)</f>
        <v>284.02</v>
      </c>
      <c r="R402" s="45" t="n">
        <f aca="false">ROUND(G402*(I402+(I402*$S$8)),2)</f>
        <v>32.85</v>
      </c>
      <c r="S402" s="47" t="n">
        <f aca="false">Q402+R402</f>
        <v>316.87</v>
      </c>
    </row>
    <row r="403" customFormat="false" ht="17.9" hidden="false" customHeight="false" outlineLevel="0" collapsed="false">
      <c r="B403" s="37" t="s">
        <v>874</v>
      </c>
      <c r="C403" s="37" t="s">
        <v>32</v>
      </c>
      <c r="D403" s="38" t="n">
        <v>100851</v>
      </c>
      <c r="E403" s="39" t="s">
        <v>875</v>
      </c>
      <c r="F403" s="40" t="s">
        <v>16</v>
      </c>
      <c r="G403" s="41" t="n">
        <v>18</v>
      </c>
      <c r="H403" s="59" t="n">
        <v>79.72</v>
      </c>
      <c r="I403" s="43" t="n">
        <v>4.4</v>
      </c>
      <c r="J403" s="68" t="n">
        <f aca="false">H403+I403</f>
        <v>84.12</v>
      </c>
      <c r="K403" s="45" t="n">
        <f aca="false">G403*H403</f>
        <v>1434.96</v>
      </c>
      <c r="L403" s="45" t="n">
        <f aca="false">G403*I403</f>
        <v>79.2</v>
      </c>
      <c r="M403" s="46" t="n">
        <f aca="false">G403*J403</f>
        <v>1514.16</v>
      </c>
      <c r="N403" s="46" t="n">
        <f aca="false">ROUND(G403*H403,0)</f>
        <v>1435</v>
      </c>
      <c r="O403" s="46" t="n">
        <f aca="false">ROUND(G403*I403,0)</f>
        <v>79</v>
      </c>
      <c r="P403" s="46" t="n">
        <f aca="false">(N403+O403)</f>
        <v>1514</v>
      </c>
      <c r="Q403" s="45" t="n">
        <f aca="false">ROUND(G403*(H403+(H403*$S$8)),2)</f>
        <v>1785.68</v>
      </c>
      <c r="R403" s="45" t="n">
        <f aca="false">ROUND(G403*(I403+(I403*$S$8)),2)</f>
        <v>98.56</v>
      </c>
      <c r="S403" s="47" t="n">
        <f aca="false">Q403+R403</f>
        <v>1884.24</v>
      </c>
    </row>
    <row r="404" customFormat="false" ht="17.9" hidden="false" customHeight="false" outlineLevel="0" collapsed="false">
      <c r="B404" s="37" t="s">
        <v>876</v>
      </c>
      <c r="C404" s="37" t="s">
        <v>28</v>
      </c>
      <c r="D404" s="38" t="s">
        <v>877</v>
      </c>
      <c r="E404" s="39" t="s">
        <v>878</v>
      </c>
      <c r="F404" s="40" t="s">
        <v>16</v>
      </c>
      <c r="G404" s="41" t="n">
        <v>8</v>
      </c>
      <c r="H404" s="59" t="n">
        <v>133.72</v>
      </c>
      <c r="I404" s="43" t="n">
        <v>26.88</v>
      </c>
      <c r="J404" s="68" t="n">
        <f aca="false">H404+I404</f>
        <v>160.6</v>
      </c>
      <c r="K404" s="45" t="n">
        <f aca="false">G404*H404</f>
        <v>1069.76</v>
      </c>
      <c r="L404" s="45" t="n">
        <f aca="false">G404*I404</f>
        <v>215.04</v>
      </c>
      <c r="M404" s="46" t="n">
        <f aca="false">G404*J404</f>
        <v>1284.8</v>
      </c>
      <c r="N404" s="46" t="n">
        <f aca="false">ROUND(G404*H404,0)</f>
        <v>1070</v>
      </c>
      <c r="O404" s="46" t="n">
        <f aca="false">ROUND(G404*I404,0)</f>
        <v>215</v>
      </c>
      <c r="P404" s="46" t="n">
        <f aca="false">(N404+O404)</f>
        <v>1285</v>
      </c>
      <c r="Q404" s="45" t="n">
        <f aca="false">ROUND(G404*(H404+(H404*$S$8)),2)</f>
        <v>1331.22</v>
      </c>
      <c r="R404" s="45" t="n">
        <f aca="false">ROUND(G404*(I404+(I404*$S$8)),2)</f>
        <v>267.6</v>
      </c>
      <c r="S404" s="47" t="n">
        <f aca="false">Q404+R404</f>
        <v>1598.82</v>
      </c>
    </row>
    <row r="405" customFormat="false" ht="26.1" hidden="false" customHeight="false" outlineLevel="0" collapsed="false">
      <c r="B405" s="37" t="s">
        <v>879</v>
      </c>
      <c r="C405" s="37" t="s">
        <v>28</v>
      </c>
      <c r="D405" s="38" t="s">
        <v>880</v>
      </c>
      <c r="E405" s="39" t="s">
        <v>881</v>
      </c>
      <c r="F405" s="40" t="s">
        <v>16</v>
      </c>
      <c r="G405" s="41" t="n">
        <v>4</v>
      </c>
      <c r="H405" s="59" t="n">
        <v>147.16</v>
      </c>
      <c r="I405" s="43" t="n">
        <v>12.25</v>
      </c>
      <c r="J405" s="68" t="n">
        <f aca="false">H405+I405</f>
        <v>159.41</v>
      </c>
      <c r="K405" s="45" t="n">
        <f aca="false">G405*H405</f>
        <v>588.64</v>
      </c>
      <c r="L405" s="45" t="n">
        <f aca="false">G405*I405</f>
        <v>49</v>
      </c>
      <c r="M405" s="46" t="n">
        <f aca="false">G405*J405</f>
        <v>637.64</v>
      </c>
      <c r="N405" s="46" t="n">
        <f aca="false">ROUND(G405*H405,0)</f>
        <v>589</v>
      </c>
      <c r="O405" s="46" t="n">
        <f aca="false">ROUND(G405*I405,0)</f>
        <v>49</v>
      </c>
      <c r="P405" s="46" t="n">
        <f aca="false">(N405+O405)</f>
        <v>638</v>
      </c>
      <c r="Q405" s="45" t="n">
        <f aca="false">ROUND(G405*(H405+(H405*$S$8)),2)</f>
        <v>732.51</v>
      </c>
      <c r="R405" s="45" t="n">
        <f aca="false">ROUND(G405*(I405+(I405*$S$8)),2)</f>
        <v>60.98</v>
      </c>
      <c r="S405" s="47" t="n">
        <f aca="false">Q405+R405</f>
        <v>793.49</v>
      </c>
    </row>
    <row r="406" customFormat="false" ht="17.9" hidden="false" customHeight="false" outlineLevel="0" collapsed="false">
      <c r="B406" s="37" t="s">
        <v>882</v>
      </c>
      <c r="C406" s="37" t="s">
        <v>32</v>
      </c>
      <c r="D406" s="38" t="n">
        <v>86901</v>
      </c>
      <c r="E406" s="39" t="s">
        <v>883</v>
      </c>
      <c r="F406" s="40" t="s">
        <v>16</v>
      </c>
      <c r="G406" s="41" t="n">
        <v>22</v>
      </c>
      <c r="H406" s="59" t="n">
        <v>118.79</v>
      </c>
      <c r="I406" s="43" t="n">
        <v>22.2</v>
      </c>
      <c r="J406" s="68" t="n">
        <f aca="false">H406+I406</f>
        <v>140.99</v>
      </c>
      <c r="K406" s="45" t="n">
        <f aca="false">G406*H406</f>
        <v>2613.38</v>
      </c>
      <c r="L406" s="45" t="n">
        <f aca="false">G406*I406</f>
        <v>488.4</v>
      </c>
      <c r="M406" s="46" t="n">
        <f aca="false">G406*J406</f>
        <v>3101.78</v>
      </c>
      <c r="N406" s="46" t="n">
        <f aca="false">ROUND(G406*H406,0)</f>
        <v>2613</v>
      </c>
      <c r="O406" s="46" t="n">
        <f aca="false">ROUND(G406*I406,0)</f>
        <v>488</v>
      </c>
      <c r="P406" s="46" t="n">
        <f aca="false">(N406+O406)</f>
        <v>3101</v>
      </c>
      <c r="Q406" s="45" t="n">
        <f aca="false">ROUND(G406*(H406+(H406*$S$8)),2)</f>
        <v>3252.12</v>
      </c>
      <c r="R406" s="45" t="n">
        <f aca="false">ROUND(G406*(I406+(I406*$S$8)),2)</f>
        <v>607.77</v>
      </c>
      <c r="S406" s="47" t="n">
        <f aca="false">Q406+R406</f>
        <v>3859.89</v>
      </c>
    </row>
    <row r="407" customFormat="false" ht="17.9" hidden="false" customHeight="false" outlineLevel="0" collapsed="false">
      <c r="B407" s="37" t="s">
        <v>884</v>
      </c>
      <c r="C407" s="37" t="s">
        <v>32</v>
      </c>
      <c r="D407" s="38" t="n">
        <v>86902</v>
      </c>
      <c r="E407" s="39" t="s">
        <v>885</v>
      </c>
      <c r="F407" s="40" t="s">
        <v>16</v>
      </c>
      <c r="G407" s="41" t="n">
        <v>6</v>
      </c>
      <c r="H407" s="59" t="n">
        <v>266.83</v>
      </c>
      <c r="I407" s="43" t="n">
        <v>28.1</v>
      </c>
      <c r="J407" s="68" t="n">
        <f aca="false">H407+I407</f>
        <v>294.93</v>
      </c>
      <c r="K407" s="45" t="n">
        <f aca="false">G407*H407</f>
        <v>1600.98</v>
      </c>
      <c r="L407" s="45" t="n">
        <f aca="false">G407*I407</f>
        <v>168.6</v>
      </c>
      <c r="M407" s="46" t="n">
        <f aca="false">G407*J407</f>
        <v>1769.58</v>
      </c>
      <c r="N407" s="46" t="n">
        <f aca="false">ROUND(G407*H407,0)</f>
        <v>1601</v>
      </c>
      <c r="O407" s="46" t="n">
        <f aca="false">ROUND(G407*I407,0)</f>
        <v>169</v>
      </c>
      <c r="P407" s="46" t="n">
        <f aca="false">(N407+O407)</f>
        <v>1770</v>
      </c>
      <c r="Q407" s="45" t="n">
        <f aca="false">ROUND(G407*(H407+(H407*$S$8)),2)</f>
        <v>1992.28</v>
      </c>
      <c r="R407" s="45" t="n">
        <f aca="false">ROUND(G407*(I407+(I407*$S$8)),2)</f>
        <v>209.81</v>
      </c>
      <c r="S407" s="47" t="n">
        <f aca="false">Q407+R407</f>
        <v>2202.09</v>
      </c>
    </row>
    <row r="408" customFormat="false" ht="17.9" hidden="false" customHeight="false" outlineLevel="0" collapsed="false">
      <c r="B408" s="37" t="s">
        <v>886</v>
      </c>
      <c r="C408" s="37" t="s">
        <v>32</v>
      </c>
      <c r="D408" s="38" t="n">
        <v>86872</v>
      </c>
      <c r="E408" s="39" t="s">
        <v>887</v>
      </c>
      <c r="F408" s="40" t="s">
        <v>16</v>
      </c>
      <c r="G408" s="41" t="n">
        <v>6</v>
      </c>
      <c r="H408" s="59" t="n">
        <v>620.87</v>
      </c>
      <c r="I408" s="43" t="n">
        <v>53.51</v>
      </c>
      <c r="J408" s="68" t="n">
        <f aca="false">H408+I408</f>
        <v>674.38</v>
      </c>
      <c r="K408" s="45" t="n">
        <f aca="false">G408*H408</f>
        <v>3725.22</v>
      </c>
      <c r="L408" s="45" t="n">
        <f aca="false">G408*I408</f>
        <v>321.06</v>
      </c>
      <c r="M408" s="46" t="n">
        <f aca="false">G408*J408</f>
        <v>4046.28</v>
      </c>
      <c r="N408" s="46" t="n">
        <f aca="false">ROUND(G408*H408,0)</f>
        <v>3725</v>
      </c>
      <c r="O408" s="46" t="n">
        <f aca="false">ROUND(G408*I408,0)</f>
        <v>321</v>
      </c>
      <c r="P408" s="46" t="n">
        <f aca="false">(N408+O408)</f>
        <v>4046</v>
      </c>
      <c r="Q408" s="45" t="n">
        <f aca="false">ROUND(G408*(H408+(H408*$S$8)),2)</f>
        <v>4635.7</v>
      </c>
      <c r="R408" s="45" t="n">
        <f aca="false">ROUND(G408*(I408+(I408*$S$8)),2)</f>
        <v>399.53</v>
      </c>
      <c r="S408" s="47" t="n">
        <f aca="false">Q408+R408</f>
        <v>5035.23</v>
      </c>
    </row>
    <row r="409" customFormat="false" ht="17.9" hidden="false" customHeight="false" outlineLevel="0" collapsed="false">
      <c r="B409" s="37" t="s">
        <v>888</v>
      </c>
      <c r="C409" s="37" t="s">
        <v>32</v>
      </c>
      <c r="D409" s="38" t="n">
        <v>86900</v>
      </c>
      <c r="E409" s="39" t="s">
        <v>889</v>
      </c>
      <c r="F409" s="40" t="s">
        <v>16</v>
      </c>
      <c r="G409" s="41" t="n">
        <v>10</v>
      </c>
      <c r="H409" s="59" t="n">
        <v>251.7</v>
      </c>
      <c r="I409" s="43" t="n">
        <v>12.51</v>
      </c>
      <c r="J409" s="68" t="n">
        <f aca="false">H409+I409</f>
        <v>264.21</v>
      </c>
      <c r="K409" s="45" t="n">
        <f aca="false">G409*H409</f>
        <v>2517</v>
      </c>
      <c r="L409" s="45" t="n">
        <f aca="false">G409*I409</f>
        <v>125.1</v>
      </c>
      <c r="M409" s="46" t="n">
        <f aca="false">G409*J409</f>
        <v>2642.1</v>
      </c>
      <c r="N409" s="46" t="n">
        <f aca="false">ROUND(G409*H409,0)</f>
        <v>2517</v>
      </c>
      <c r="O409" s="46" t="n">
        <f aca="false">ROUND(G409*I409,0)</f>
        <v>125</v>
      </c>
      <c r="P409" s="46" t="n">
        <f aca="false">(N409+O409)</f>
        <v>2642</v>
      </c>
      <c r="Q409" s="45" t="n">
        <f aca="false">ROUND(G409*(H409+(H409*$S$8)),2)</f>
        <v>3132.18</v>
      </c>
      <c r="R409" s="45" t="n">
        <f aca="false">ROUND(G409*(I409+(I409*$S$8)),2)</f>
        <v>155.68</v>
      </c>
      <c r="S409" s="47" t="n">
        <f aca="false">Q409+R409</f>
        <v>3287.86</v>
      </c>
    </row>
    <row r="410" customFormat="false" ht="17.9" hidden="false" customHeight="false" outlineLevel="0" collapsed="false">
      <c r="B410" s="37" t="s">
        <v>890</v>
      </c>
      <c r="C410" s="37" t="s">
        <v>28</v>
      </c>
      <c r="D410" s="38" t="s">
        <v>891</v>
      </c>
      <c r="E410" s="39" t="s">
        <v>892</v>
      </c>
      <c r="F410" s="40" t="s">
        <v>16</v>
      </c>
      <c r="G410" s="41" t="n">
        <v>7</v>
      </c>
      <c r="H410" s="59" t="n">
        <v>229.91</v>
      </c>
      <c r="I410" s="43" t="n">
        <v>12.53</v>
      </c>
      <c r="J410" s="68" t="n">
        <f aca="false">H410+I410</f>
        <v>242.44</v>
      </c>
      <c r="K410" s="45" t="n">
        <f aca="false">G410*H410</f>
        <v>1609.37</v>
      </c>
      <c r="L410" s="45" t="n">
        <f aca="false">G410*I410</f>
        <v>87.71</v>
      </c>
      <c r="M410" s="46" t="n">
        <f aca="false">G410*J410</f>
        <v>1697.08</v>
      </c>
      <c r="N410" s="46" t="n">
        <f aca="false">ROUND(G410*H410,0)</f>
        <v>1609</v>
      </c>
      <c r="O410" s="46" t="n">
        <f aca="false">ROUND(G410*I410,0)</f>
        <v>88</v>
      </c>
      <c r="P410" s="46" t="n">
        <f aca="false">(N410+O410)</f>
        <v>1697</v>
      </c>
      <c r="Q410" s="45" t="n">
        <f aca="false">ROUND(G410*(H410+(H410*$S$8)),2)</f>
        <v>2002.72</v>
      </c>
      <c r="R410" s="45" t="n">
        <f aca="false">ROUND(G410*(I410+(I410*$S$8)),2)</f>
        <v>109.15</v>
      </c>
      <c r="S410" s="47" t="n">
        <f aca="false">Q410+R410</f>
        <v>2111.87</v>
      </c>
    </row>
    <row r="411" customFormat="false" ht="17.9" hidden="false" customHeight="false" outlineLevel="0" collapsed="false">
      <c r="B411" s="37" t="s">
        <v>893</v>
      </c>
      <c r="C411" s="37" t="s">
        <v>32</v>
      </c>
      <c r="D411" s="38" t="n">
        <v>100852</v>
      </c>
      <c r="E411" s="39" t="s">
        <v>894</v>
      </c>
      <c r="F411" s="40" t="s">
        <v>16</v>
      </c>
      <c r="G411" s="41" t="n">
        <v>1</v>
      </c>
      <c r="H411" s="59" t="n">
        <v>277.15</v>
      </c>
      <c r="I411" s="43" t="n">
        <v>12.51</v>
      </c>
      <c r="J411" s="68" t="n">
        <f aca="false">H411+I411</f>
        <v>289.66</v>
      </c>
      <c r="K411" s="45" t="n">
        <f aca="false">G411*H411</f>
        <v>277.15</v>
      </c>
      <c r="L411" s="45" t="n">
        <f aca="false">G411*I411</f>
        <v>12.51</v>
      </c>
      <c r="M411" s="46" t="n">
        <f aca="false">G411*J411</f>
        <v>289.66</v>
      </c>
      <c r="N411" s="46" t="n">
        <f aca="false">ROUND(G411*H411,0)</f>
        <v>277</v>
      </c>
      <c r="O411" s="46" t="n">
        <f aca="false">ROUND(G411*I411,0)</f>
        <v>13</v>
      </c>
      <c r="P411" s="46" t="n">
        <f aca="false">(N411+O411)</f>
        <v>290</v>
      </c>
      <c r="Q411" s="45" t="n">
        <f aca="false">ROUND(G411*(H411+(H411*$S$8)),2)</f>
        <v>344.89</v>
      </c>
      <c r="R411" s="45" t="n">
        <f aca="false">ROUND(G411*(I411+(I411*$S$8)),2)</f>
        <v>15.57</v>
      </c>
      <c r="S411" s="47" t="n">
        <f aca="false">Q411+R411</f>
        <v>360.46</v>
      </c>
    </row>
    <row r="412" customFormat="false" ht="26.1" hidden="false" customHeight="false" outlineLevel="0" collapsed="false">
      <c r="B412" s="37" t="s">
        <v>895</v>
      </c>
      <c r="C412" s="37" t="s">
        <v>32</v>
      </c>
      <c r="D412" s="38" t="n">
        <v>86877</v>
      </c>
      <c r="E412" s="39" t="s">
        <v>896</v>
      </c>
      <c r="F412" s="40" t="s">
        <v>16</v>
      </c>
      <c r="G412" s="41" t="n">
        <v>42</v>
      </c>
      <c r="H412" s="59" t="n">
        <v>92.67</v>
      </c>
      <c r="I412" s="43" t="n">
        <v>5</v>
      </c>
      <c r="J412" s="68" t="n">
        <f aca="false">H412+I412</f>
        <v>97.67</v>
      </c>
      <c r="K412" s="45" t="n">
        <f aca="false">G412*H412</f>
        <v>3892.14</v>
      </c>
      <c r="L412" s="45" t="n">
        <f aca="false">G412*I412</f>
        <v>210</v>
      </c>
      <c r="M412" s="46" t="n">
        <f aca="false">G412*J412</f>
        <v>4102.14</v>
      </c>
      <c r="N412" s="46" t="n">
        <f aca="false">ROUND(G412*H412,0)</f>
        <v>3892</v>
      </c>
      <c r="O412" s="46" t="n">
        <f aca="false">ROUND(G412*I412,0)</f>
        <v>210</v>
      </c>
      <c r="P412" s="46" t="n">
        <f aca="false">(N412+O412)</f>
        <v>4102</v>
      </c>
      <c r="Q412" s="45" t="n">
        <f aca="false">ROUND(G412*(H412+(H412*$S$8)),2)</f>
        <v>4843.42</v>
      </c>
      <c r="R412" s="45" t="n">
        <f aca="false">ROUND(G412*(I412+(I412*$S$8)),2)</f>
        <v>261.33</v>
      </c>
      <c r="S412" s="47" t="n">
        <f aca="false">Q412+R412</f>
        <v>5104.75</v>
      </c>
    </row>
    <row r="413" customFormat="false" ht="17.9" hidden="false" customHeight="false" outlineLevel="0" collapsed="false">
      <c r="B413" s="37" t="s">
        <v>897</v>
      </c>
      <c r="C413" s="37" t="s">
        <v>32</v>
      </c>
      <c r="D413" s="38" t="n">
        <v>86878</v>
      </c>
      <c r="E413" s="39" t="s">
        <v>898</v>
      </c>
      <c r="F413" s="40" t="s">
        <v>16</v>
      </c>
      <c r="G413" s="41" t="n">
        <v>18</v>
      </c>
      <c r="H413" s="59" t="n">
        <v>100.48</v>
      </c>
      <c r="I413" s="43" t="n">
        <v>5</v>
      </c>
      <c r="J413" s="68" t="n">
        <f aca="false">H413+I413</f>
        <v>105.48</v>
      </c>
      <c r="K413" s="45" t="n">
        <f aca="false">G413*H413</f>
        <v>1808.64</v>
      </c>
      <c r="L413" s="45" t="n">
        <f aca="false">G413*I413</f>
        <v>90</v>
      </c>
      <c r="M413" s="46" t="n">
        <f aca="false">G413*J413</f>
        <v>1898.64</v>
      </c>
      <c r="N413" s="46" t="n">
        <f aca="false">ROUND(G413*H413,0)</f>
        <v>1809</v>
      </c>
      <c r="O413" s="46" t="n">
        <f aca="false">ROUND(G413*I413,0)</f>
        <v>90</v>
      </c>
      <c r="P413" s="46" t="n">
        <f aca="false">(N413+O413)</f>
        <v>1899</v>
      </c>
      <c r="Q413" s="45" t="n">
        <f aca="false">ROUND(G413*(H413+(H413*$S$8)),2)</f>
        <v>2250.69</v>
      </c>
      <c r="R413" s="45" t="n">
        <f aca="false">ROUND(G413*(I413+(I413*$S$8)),2)</f>
        <v>112</v>
      </c>
      <c r="S413" s="47" t="n">
        <f aca="false">Q413+R413</f>
        <v>2362.69</v>
      </c>
    </row>
    <row r="414" customFormat="false" ht="17.9" hidden="false" customHeight="false" outlineLevel="0" collapsed="false">
      <c r="B414" s="37" t="s">
        <v>899</v>
      </c>
      <c r="C414" s="37" t="s">
        <v>32</v>
      </c>
      <c r="D414" s="38" t="n">
        <v>86883</v>
      </c>
      <c r="E414" s="39" t="s">
        <v>900</v>
      </c>
      <c r="F414" s="40" t="s">
        <v>16</v>
      </c>
      <c r="G414" s="41" t="n">
        <v>42</v>
      </c>
      <c r="H414" s="59" t="n">
        <v>11.71</v>
      </c>
      <c r="I414" s="43" t="n">
        <v>2.43</v>
      </c>
      <c r="J414" s="68" t="n">
        <f aca="false">H414+I414</f>
        <v>14.14</v>
      </c>
      <c r="K414" s="45" t="n">
        <f aca="false">G414*H414</f>
        <v>491.82</v>
      </c>
      <c r="L414" s="45" t="n">
        <f aca="false">G414*I414</f>
        <v>102.06</v>
      </c>
      <c r="M414" s="46" t="n">
        <f aca="false">G414*J414</f>
        <v>593.88</v>
      </c>
      <c r="N414" s="46" t="n">
        <f aca="false">ROUND(G414*H414,0)</f>
        <v>492</v>
      </c>
      <c r="O414" s="46" t="n">
        <f aca="false">ROUND(G414*I414,0)</f>
        <v>102</v>
      </c>
      <c r="P414" s="46" t="n">
        <f aca="false">(N414+O414)</f>
        <v>594</v>
      </c>
      <c r="Q414" s="45" t="n">
        <f aca="false">ROUND(G414*(H414+(H414*$S$8)),2)</f>
        <v>612.03</v>
      </c>
      <c r="R414" s="45" t="n">
        <f aca="false">ROUND(G414*(I414+(I414*$S$8)),2)</f>
        <v>127</v>
      </c>
      <c r="S414" s="47" t="n">
        <f aca="false">Q414+R414</f>
        <v>739.03</v>
      </c>
    </row>
    <row r="415" customFormat="false" ht="17.9" hidden="false" customHeight="false" outlineLevel="0" collapsed="false">
      <c r="B415" s="37" t="s">
        <v>901</v>
      </c>
      <c r="C415" s="37" t="s">
        <v>32</v>
      </c>
      <c r="D415" s="38" t="n">
        <v>86882</v>
      </c>
      <c r="E415" s="39" t="s">
        <v>902</v>
      </c>
      <c r="F415" s="40" t="s">
        <v>16</v>
      </c>
      <c r="G415" s="41" t="n">
        <v>18</v>
      </c>
      <c r="H415" s="59" t="n">
        <v>22.25</v>
      </c>
      <c r="I415" s="43" t="n">
        <v>3.9</v>
      </c>
      <c r="J415" s="68" t="n">
        <f aca="false">H415+I415</f>
        <v>26.15</v>
      </c>
      <c r="K415" s="45" t="n">
        <f aca="false">G415*H415</f>
        <v>400.5</v>
      </c>
      <c r="L415" s="45" t="n">
        <f aca="false">G415*I415</f>
        <v>70.2</v>
      </c>
      <c r="M415" s="46" t="n">
        <f aca="false">G415*J415</f>
        <v>470.7</v>
      </c>
      <c r="N415" s="46" t="n">
        <f aca="false">ROUND(G415*H415,0)</f>
        <v>401</v>
      </c>
      <c r="O415" s="46" t="n">
        <f aca="false">ROUND(G415*I415,0)</f>
        <v>70</v>
      </c>
      <c r="P415" s="46" t="n">
        <f aca="false">(N415+O415)</f>
        <v>471</v>
      </c>
      <c r="Q415" s="45" t="n">
        <f aca="false">ROUND(G415*(H415+(H415*$S$8)),2)</f>
        <v>498.39</v>
      </c>
      <c r="R415" s="45" t="n">
        <f aca="false">ROUND(G415*(I415+(I415*$S$8)),2)</f>
        <v>87.36</v>
      </c>
      <c r="S415" s="47" t="n">
        <f aca="false">Q415+R415</f>
        <v>585.75</v>
      </c>
    </row>
    <row r="416" customFormat="false" ht="17.9" hidden="false" customHeight="false" outlineLevel="0" collapsed="false">
      <c r="B416" s="37" t="s">
        <v>903</v>
      </c>
      <c r="C416" s="37" t="s">
        <v>28</v>
      </c>
      <c r="D416" s="38" t="s">
        <v>904</v>
      </c>
      <c r="E416" s="39" t="s">
        <v>905</v>
      </c>
      <c r="F416" s="40" t="s">
        <v>16</v>
      </c>
      <c r="G416" s="41" t="n">
        <v>28</v>
      </c>
      <c r="H416" s="59" t="n">
        <v>241.19</v>
      </c>
      <c r="I416" s="43" t="n">
        <v>2.75999999999999</v>
      </c>
      <c r="J416" s="68" t="n">
        <f aca="false">H416+I416</f>
        <v>243.95</v>
      </c>
      <c r="K416" s="45" t="n">
        <f aca="false">G416*H416</f>
        <v>6753.32</v>
      </c>
      <c r="L416" s="45" t="n">
        <f aca="false">G416*I416</f>
        <v>77.2799999999998</v>
      </c>
      <c r="M416" s="46" t="n">
        <f aca="false">G416*J416</f>
        <v>6830.6</v>
      </c>
      <c r="N416" s="46" t="n">
        <f aca="false">ROUND(G416*H416,0)</f>
        <v>6753</v>
      </c>
      <c r="O416" s="46" t="n">
        <f aca="false">ROUND(G416*I416,0)</f>
        <v>77</v>
      </c>
      <c r="P416" s="46" t="n">
        <f aca="false">(N416+O416)</f>
        <v>6830</v>
      </c>
      <c r="Q416" s="45" t="n">
        <f aca="false">ROUND(G416*(H416+(H416*$S$8)),2)</f>
        <v>8403.91</v>
      </c>
      <c r="R416" s="45" t="n">
        <f aca="false">ROUND(G416*(I416+(I416*$S$8)),2)</f>
        <v>96.17</v>
      </c>
      <c r="S416" s="47" t="n">
        <f aca="false">Q416+R416</f>
        <v>8500.08</v>
      </c>
    </row>
    <row r="417" customFormat="false" ht="26.1" hidden="false" customHeight="false" outlineLevel="0" collapsed="false">
      <c r="B417" s="37" t="s">
        <v>906</v>
      </c>
      <c r="C417" s="37" t="s">
        <v>32</v>
      </c>
      <c r="D417" s="38" t="n">
        <v>86911</v>
      </c>
      <c r="E417" s="39" t="s">
        <v>907</v>
      </c>
      <c r="F417" s="40" t="s">
        <v>16</v>
      </c>
      <c r="G417" s="41" t="n">
        <v>19</v>
      </c>
      <c r="H417" s="59" t="n">
        <v>134.47</v>
      </c>
      <c r="I417" s="43" t="n">
        <v>3.33</v>
      </c>
      <c r="J417" s="68" t="n">
        <f aca="false">H417+I417</f>
        <v>137.8</v>
      </c>
      <c r="K417" s="45" t="n">
        <f aca="false">G417*H417</f>
        <v>2554.93</v>
      </c>
      <c r="L417" s="45" t="n">
        <f aca="false">G417*I417</f>
        <v>63.27</v>
      </c>
      <c r="M417" s="46" t="n">
        <f aca="false">G417*J417</f>
        <v>2618.2</v>
      </c>
      <c r="N417" s="46" t="n">
        <f aca="false">ROUND(G417*H417,0)</f>
        <v>2555</v>
      </c>
      <c r="O417" s="46" t="n">
        <f aca="false">ROUND(G417*I417,0)</f>
        <v>63</v>
      </c>
      <c r="P417" s="46" t="n">
        <f aca="false">(N417+O417)</f>
        <v>2618</v>
      </c>
      <c r="Q417" s="45" t="n">
        <f aca="false">ROUND(G417*(H417+(H417*$S$8)),2)</f>
        <v>3179.38</v>
      </c>
      <c r="R417" s="45" t="n">
        <f aca="false">ROUND(G417*(I417+(I417*$S$8)),2)</f>
        <v>78.73</v>
      </c>
      <c r="S417" s="47" t="n">
        <f aca="false">Q417+R417</f>
        <v>3258.11</v>
      </c>
    </row>
    <row r="418" customFormat="false" ht="17.9" hidden="false" customHeight="false" outlineLevel="0" collapsed="false">
      <c r="B418" s="37" t="s">
        <v>908</v>
      </c>
      <c r="C418" s="37" t="s">
        <v>28</v>
      </c>
      <c r="D418" s="38" t="s">
        <v>909</v>
      </c>
      <c r="E418" s="39" t="s">
        <v>910</v>
      </c>
      <c r="F418" s="40" t="s">
        <v>16</v>
      </c>
      <c r="G418" s="41" t="n">
        <v>2</v>
      </c>
      <c r="H418" s="59" t="n">
        <v>206.54</v>
      </c>
      <c r="I418" s="43" t="n">
        <v>11.55</v>
      </c>
      <c r="J418" s="68" t="n">
        <f aca="false">H418+I418</f>
        <v>218.09</v>
      </c>
      <c r="K418" s="45" t="n">
        <f aca="false">G418*H418</f>
        <v>413.08</v>
      </c>
      <c r="L418" s="45" t="n">
        <f aca="false">G418*I418</f>
        <v>23.1</v>
      </c>
      <c r="M418" s="46" t="n">
        <f aca="false">G418*J418</f>
        <v>436.18</v>
      </c>
      <c r="N418" s="46" t="n">
        <f aca="false">ROUND(G418*H418,0)</f>
        <v>413</v>
      </c>
      <c r="O418" s="46" t="n">
        <f aca="false">ROUND(G418*I418,0)</f>
        <v>23</v>
      </c>
      <c r="P418" s="46" t="n">
        <f aca="false">(N418+O418)</f>
        <v>436</v>
      </c>
      <c r="Q418" s="45" t="n">
        <f aca="false">ROUND(G418*(H418+(H418*$S$8)),2)</f>
        <v>514.04</v>
      </c>
      <c r="R418" s="45" t="n">
        <f aca="false">ROUND(G418*(I418+(I418*$S$8)),2)</f>
        <v>28.75</v>
      </c>
      <c r="S418" s="47" t="n">
        <f aca="false">Q418+R418</f>
        <v>542.79</v>
      </c>
    </row>
    <row r="419" customFormat="false" ht="17.9" hidden="false" customHeight="false" outlineLevel="0" collapsed="false">
      <c r="B419" s="37" t="s">
        <v>911</v>
      </c>
      <c r="C419" s="37" t="s">
        <v>32</v>
      </c>
      <c r="D419" s="38" t="n">
        <v>86913</v>
      </c>
      <c r="E419" s="39" t="s">
        <v>912</v>
      </c>
      <c r="F419" s="40" t="s">
        <v>16</v>
      </c>
      <c r="G419" s="41" t="n">
        <v>15</v>
      </c>
      <c r="H419" s="59" t="n">
        <v>80.63</v>
      </c>
      <c r="I419" s="43" t="n">
        <v>4.38</v>
      </c>
      <c r="J419" s="68" t="n">
        <f aca="false">H419+I419</f>
        <v>85.01</v>
      </c>
      <c r="K419" s="45" t="n">
        <f aca="false">G419*H419</f>
        <v>1209.45</v>
      </c>
      <c r="L419" s="45" t="n">
        <f aca="false">G419*I419</f>
        <v>65.7</v>
      </c>
      <c r="M419" s="46" t="n">
        <f aca="false">G419*J419</f>
        <v>1275.15</v>
      </c>
      <c r="N419" s="46" t="n">
        <f aca="false">ROUND(G419*H419,0)</f>
        <v>1209</v>
      </c>
      <c r="O419" s="46" t="n">
        <f aca="false">ROUND(G419*I419,0)</f>
        <v>66</v>
      </c>
      <c r="P419" s="46" t="n">
        <f aca="false">(N419+O419)</f>
        <v>1275</v>
      </c>
      <c r="Q419" s="45" t="n">
        <f aca="false">ROUND(G419*(H419+(H419*$S$8)),2)</f>
        <v>1505.05</v>
      </c>
      <c r="R419" s="45" t="n">
        <f aca="false">ROUND(G419*(I419+(I419*$S$8)),2)</f>
        <v>81.76</v>
      </c>
      <c r="S419" s="47" t="n">
        <f aca="false">Q419+R419</f>
        <v>1586.81</v>
      </c>
    </row>
    <row r="420" customFormat="false" ht="17.9" hidden="false" customHeight="false" outlineLevel="0" collapsed="false">
      <c r="B420" s="37" t="s">
        <v>913</v>
      </c>
      <c r="C420" s="37" t="s">
        <v>28</v>
      </c>
      <c r="D420" s="38" t="s">
        <v>914</v>
      </c>
      <c r="E420" s="39" t="s">
        <v>915</v>
      </c>
      <c r="F420" s="40" t="s">
        <v>16</v>
      </c>
      <c r="G420" s="41" t="n">
        <v>4</v>
      </c>
      <c r="H420" s="59" t="n">
        <v>567.54</v>
      </c>
      <c r="I420" s="43" t="n">
        <v>13.33</v>
      </c>
      <c r="J420" s="68" t="n">
        <f aca="false">H420+I420</f>
        <v>580.87</v>
      </c>
      <c r="K420" s="45" t="n">
        <f aca="false">G420*H420</f>
        <v>2270.16</v>
      </c>
      <c r="L420" s="45" t="n">
        <f aca="false">G420*I420</f>
        <v>53.3200000000002</v>
      </c>
      <c r="M420" s="46" t="n">
        <f aca="false">G420*J420</f>
        <v>2323.48</v>
      </c>
      <c r="N420" s="46" t="n">
        <f aca="false">ROUND(G420*H420,0)</f>
        <v>2270</v>
      </c>
      <c r="O420" s="46" t="n">
        <f aca="false">ROUND(G420*I420,0)</f>
        <v>53</v>
      </c>
      <c r="P420" s="46" t="n">
        <f aca="false">(N420+O420)</f>
        <v>2323</v>
      </c>
      <c r="Q420" s="45" t="n">
        <f aca="false">ROUND(G420*(H420+(H420*$S$8)),2)</f>
        <v>2825.01</v>
      </c>
      <c r="R420" s="45" t="n">
        <f aca="false">ROUND(G420*(I420+(I420*$S$8)),2)</f>
        <v>66.35</v>
      </c>
      <c r="S420" s="47" t="n">
        <f aca="false">Q420+R420</f>
        <v>2891.36</v>
      </c>
    </row>
    <row r="421" customFormat="false" ht="17.9" hidden="false" customHeight="false" outlineLevel="0" collapsed="false">
      <c r="B421" s="37" t="s">
        <v>916</v>
      </c>
      <c r="C421" s="37" t="s">
        <v>28</v>
      </c>
      <c r="D421" s="38" t="s">
        <v>917</v>
      </c>
      <c r="E421" s="39" t="s">
        <v>918</v>
      </c>
      <c r="F421" s="40" t="s">
        <v>16</v>
      </c>
      <c r="G421" s="41" t="n">
        <v>4</v>
      </c>
      <c r="H421" s="59" t="n">
        <v>93.47</v>
      </c>
      <c r="I421" s="43" t="n">
        <v>24.41</v>
      </c>
      <c r="J421" s="68" t="n">
        <f aca="false">H421+I421</f>
        <v>117.88</v>
      </c>
      <c r="K421" s="45" t="n">
        <f aca="false">G421*H421</f>
        <v>373.88</v>
      </c>
      <c r="L421" s="45" t="n">
        <f aca="false">G421*I421</f>
        <v>97.64</v>
      </c>
      <c r="M421" s="46" t="n">
        <f aca="false">G421*J421</f>
        <v>471.52</v>
      </c>
      <c r="N421" s="46" t="n">
        <f aca="false">ROUND(G421*H421,0)</f>
        <v>374</v>
      </c>
      <c r="O421" s="46" t="n">
        <f aca="false">ROUND(G421*I421,0)</f>
        <v>98</v>
      </c>
      <c r="P421" s="46" t="n">
        <f aca="false">(N421+O421)</f>
        <v>472</v>
      </c>
      <c r="Q421" s="45" t="n">
        <f aca="false">ROUND(G421*(H421+(H421*$S$8)),2)</f>
        <v>465.26</v>
      </c>
      <c r="R421" s="45" t="n">
        <f aca="false">ROUND(G421*(I421+(I421*$S$8)),2)</f>
        <v>121.5</v>
      </c>
      <c r="S421" s="47" t="n">
        <f aca="false">Q421+R421</f>
        <v>586.76</v>
      </c>
    </row>
    <row r="422" customFormat="false" ht="17.9" hidden="false" customHeight="false" outlineLevel="0" collapsed="false">
      <c r="B422" s="37" t="s">
        <v>919</v>
      </c>
      <c r="C422" s="37" t="s">
        <v>32</v>
      </c>
      <c r="D422" s="38" t="n">
        <v>86887</v>
      </c>
      <c r="E422" s="39" t="s">
        <v>920</v>
      </c>
      <c r="F422" s="40" t="s">
        <v>16</v>
      </c>
      <c r="G422" s="41" t="n">
        <v>45</v>
      </c>
      <c r="H422" s="59" t="n">
        <v>73.96</v>
      </c>
      <c r="I422" s="43" t="n">
        <v>4.38</v>
      </c>
      <c r="J422" s="68" t="n">
        <f aca="false">H422+I422</f>
        <v>78.34</v>
      </c>
      <c r="K422" s="45" t="n">
        <f aca="false">G422*H422</f>
        <v>3328.2</v>
      </c>
      <c r="L422" s="45" t="n">
        <f aca="false">G422*I422</f>
        <v>197.1</v>
      </c>
      <c r="M422" s="46" t="n">
        <f aca="false">G422*J422</f>
        <v>3525.3</v>
      </c>
      <c r="N422" s="46" t="n">
        <f aca="false">ROUND(G422*H422,0)</f>
        <v>3328</v>
      </c>
      <c r="O422" s="46" t="n">
        <f aca="false">ROUND(G422*I422,0)</f>
        <v>197</v>
      </c>
      <c r="P422" s="46" t="n">
        <f aca="false">(N422+O422)</f>
        <v>3525</v>
      </c>
      <c r="Q422" s="45" t="n">
        <f aca="false">ROUND(G422*(H422+(H422*$S$8)),2)</f>
        <v>4141.65</v>
      </c>
      <c r="R422" s="45" t="n">
        <f aca="false">ROUND(G422*(I422+(I422*$S$8)),2)</f>
        <v>245.27</v>
      </c>
      <c r="S422" s="47" t="n">
        <f aca="false">Q422+R422</f>
        <v>4386.92</v>
      </c>
    </row>
    <row r="423" customFormat="false" ht="17.9" hidden="false" customHeight="false" outlineLevel="0" collapsed="false">
      <c r="B423" s="37" t="s">
        <v>921</v>
      </c>
      <c r="C423" s="37" t="s">
        <v>32</v>
      </c>
      <c r="D423" s="38" t="n">
        <v>100860</v>
      </c>
      <c r="E423" s="39" t="s">
        <v>922</v>
      </c>
      <c r="F423" s="40" t="s">
        <v>16</v>
      </c>
      <c r="G423" s="41" t="n">
        <v>13</v>
      </c>
      <c r="H423" s="59" t="n">
        <v>80.89</v>
      </c>
      <c r="I423" s="43" t="n">
        <v>12.86</v>
      </c>
      <c r="J423" s="68" t="n">
        <f aca="false">H423+I423</f>
        <v>93.75</v>
      </c>
      <c r="K423" s="45" t="n">
        <f aca="false">G423*H423</f>
        <v>1051.57</v>
      </c>
      <c r="L423" s="45" t="n">
        <f aca="false">G423*I423</f>
        <v>167.18</v>
      </c>
      <c r="M423" s="46" t="n">
        <f aca="false">G423*J423</f>
        <v>1218.75</v>
      </c>
      <c r="N423" s="46" t="n">
        <f aca="false">ROUND(G423*H423,0)</f>
        <v>1052</v>
      </c>
      <c r="O423" s="46" t="n">
        <f aca="false">ROUND(G423*I423,0)</f>
        <v>167</v>
      </c>
      <c r="P423" s="46" t="n">
        <f aca="false">(N423+O423)</f>
        <v>1219</v>
      </c>
      <c r="Q423" s="45" t="n">
        <f aca="false">ROUND(G423*(H423+(H423*$S$8)),2)</f>
        <v>1308.59</v>
      </c>
      <c r="R423" s="45" t="n">
        <f aca="false">ROUND(G423*(I423+(I423*$S$8)),2)</f>
        <v>208.04</v>
      </c>
      <c r="S423" s="47" t="n">
        <f aca="false">Q423+R423</f>
        <v>1516.63</v>
      </c>
    </row>
    <row r="424" customFormat="false" ht="17.9" hidden="false" customHeight="false" outlineLevel="0" collapsed="false">
      <c r="B424" s="37" t="s">
        <v>923</v>
      </c>
      <c r="C424" s="37" t="s">
        <v>28</v>
      </c>
      <c r="D424" s="38" t="s">
        <v>924</v>
      </c>
      <c r="E424" s="39" t="s">
        <v>925</v>
      </c>
      <c r="F424" s="40" t="s">
        <v>16</v>
      </c>
      <c r="G424" s="41" t="n">
        <v>24</v>
      </c>
      <c r="H424" s="59" t="n">
        <v>313.6</v>
      </c>
      <c r="I424" s="43" t="n">
        <v>0</v>
      </c>
      <c r="J424" s="68" t="n">
        <f aca="false">H424+I424</f>
        <v>313.6</v>
      </c>
      <c r="K424" s="45" t="n">
        <f aca="false">G424*H424</f>
        <v>7526.4</v>
      </c>
      <c r="L424" s="45" t="n">
        <f aca="false">G424*I424</f>
        <v>0</v>
      </c>
      <c r="M424" s="46" t="n">
        <f aca="false">G424*J424</f>
        <v>7526.4</v>
      </c>
      <c r="N424" s="46" t="n">
        <f aca="false">ROUND(G424*H424,0)</f>
        <v>7526</v>
      </c>
      <c r="O424" s="46" t="n">
        <f aca="false">ROUND(G424*I424,0)</f>
        <v>0</v>
      </c>
      <c r="P424" s="46" t="n">
        <f aca="false">(N424+O424)</f>
        <v>7526</v>
      </c>
      <c r="Q424" s="45" t="n">
        <f aca="false">ROUND(G424*(H424+(H424*$S$8)),2)</f>
        <v>9365.93</v>
      </c>
      <c r="R424" s="45" t="n">
        <f aca="false">ROUND(G424*(I424+(I424*$S$8)),2)</f>
        <v>0</v>
      </c>
      <c r="S424" s="47" t="n">
        <f aca="false">Q424+R424</f>
        <v>9365.93</v>
      </c>
    </row>
    <row r="425" customFormat="false" ht="17.9" hidden="false" customHeight="false" outlineLevel="0" collapsed="false">
      <c r="B425" s="37" t="s">
        <v>926</v>
      </c>
      <c r="C425" s="37" t="s">
        <v>28</v>
      </c>
      <c r="D425" s="38" t="s">
        <v>927</v>
      </c>
      <c r="E425" s="39" t="s">
        <v>928</v>
      </c>
      <c r="F425" s="40" t="s">
        <v>16</v>
      </c>
      <c r="G425" s="41" t="n">
        <v>12</v>
      </c>
      <c r="H425" s="59" t="n">
        <v>378.02</v>
      </c>
      <c r="I425" s="43" t="n">
        <v>27.32</v>
      </c>
      <c r="J425" s="68" t="n">
        <f aca="false">H425+I425</f>
        <v>405.34</v>
      </c>
      <c r="K425" s="45" t="n">
        <f aca="false">G425*H425</f>
        <v>4536.24</v>
      </c>
      <c r="L425" s="45" t="n">
        <f aca="false">G425*I425</f>
        <v>327.84</v>
      </c>
      <c r="M425" s="46" t="n">
        <f aca="false">G425*J425</f>
        <v>4864.08</v>
      </c>
      <c r="N425" s="46" t="n">
        <f aca="false">ROUND(G425*H425,0)</f>
        <v>4536</v>
      </c>
      <c r="O425" s="46" t="n">
        <f aca="false">ROUND(G425*I425,0)</f>
        <v>328</v>
      </c>
      <c r="P425" s="46" t="n">
        <f aca="false">(N425+O425)</f>
        <v>4864</v>
      </c>
      <c r="Q425" s="45" t="n">
        <f aca="false">ROUND(G425*(H425+(H425*$S$8)),2)</f>
        <v>5644.95</v>
      </c>
      <c r="R425" s="45" t="n">
        <f aca="false">ROUND(G425*(I425+(I425*$S$8)),2)</f>
        <v>407.97</v>
      </c>
      <c r="S425" s="47" t="n">
        <f aca="false">Q425+R425</f>
        <v>6052.92</v>
      </c>
    </row>
    <row r="426" customFormat="false" ht="26.1" hidden="false" customHeight="false" outlineLevel="0" collapsed="false">
      <c r="B426" s="37" t="s">
        <v>929</v>
      </c>
      <c r="C426" s="37" t="s">
        <v>32</v>
      </c>
      <c r="D426" s="38" t="n">
        <v>100867</v>
      </c>
      <c r="E426" s="39" t="s">
        <v>930</v>
      </c>
      <c r="F426" s="40" t="s">
        <v>16</v>
      </c>
      <c r="G426" s="41" t="n">
        <v>6</v>
      </c>
      <c r="H426" s="59" t="n">
        <v>397.93</v>
      </c>
      <c r="I426" s="43" t="n">
        <v>27.31</v>
      </c>
      <c r="J426" s="68" t="n">
        <f aca="false">H426+I426</f>
        <v>425.24</v>
      </c>
      <c r="K426" s="45" t="n">
        <f aca="false">G426*H426</f>
        <v>2387.58</v>
      </c>
      <c r="L426" s="45" t="n">
        <f aca="false">G426*I426</f>
        <v>163.86</v>
      </c>
      <c r="M426" s="46" t="n">
        <f aca="false">G426*J426</f>
        <v>2551.44</v>
      </c>
      <c r="N426" s="46" t="n">
        <f aca="false">ROUND(G426*H426,0)</f>
        <v>2388</v>
      </c>
      <c r="O426" s="46" t="n">
        <f aca="false">ROUND(G426*I426,0)</f>
        <v>164</v>
      </c>
      <c r="P426" s="46" t="n">
        <f aca="false">(N426+O426)</f>
        <v>2552</v>
      </c>
      <c r="Q426" s="45" t="n">
        <f aca="false">ROUND(G426*(H426+(H426*$S$8)),2)</f>
        <v>2971.13</v>
      </c>
      <c r="R426" s="45" t="n">
        <f aca="false">ROUND(G426*(I426+(I426*$S$8)),2)</f>
        <v>203.91</v>
      </c>
      <c r="S426" s="47" t="n">
        <f aca="false">Q426+R426</f>
        <v>3175.04</v>
      </c>
    </row>
    <row r="427" customFormat="false" ht="26.1" hidden="false" customHeight="false" outlineLevel="0" collapsed="false">
      <c r="B427" s="37" t="s">
        <v>931</v>
      </c>
      <c r="C427" s="37" t="s">
        <v>32</v>
      </c>
      <c r="D427" s="38" t="n">
        <v>100868</v>
      </c>
      <c r="E427" s="39" t="s">
        <v>932</v>
      </c>
      <c r="F427" s="40" t="s">
        <v>16</v>
      </c>
      <c r="G427" s="41" t="n">
        <v>9</v>
      </c>
      <c r="H427" s="59" t="n">
        <v>417.27</v>
      </c>
      <c r="I427" s="43" t="n">
        <v>27.31</v>
      </c>
      <c r="J427" s="68" t="n">
        <f aca="false">H427+I427</f>
        <v>444.58</v>
      </c>
      <c r="K427" s="45" t="n">
        <f aca="false">G427*H427</f>
        <v>3755.43</v>
      </c>
      <c r="L427" s="45" t="n">
        <f aca="false">G427*I427</f>
        <v>245.79</v>
      </c>
      <c r="M427" s="46" t="n">
        <f aca="false">G427*J427</f>
        <v>4001.22</v>
      </c>
      <c r="N427" s="46" t="n">
        <f aca="false">ROUND(G427*H427,0)</f>
        <v>3755</v>
      </c>
      <c r="O427" s="46" t="n">
        <f aca="false">ROUND(G427*I427,0)</f>
        <v>246</v>
      </c>
      <c r="P427" s="46" t="n">
        <f aca="false">(N427+O427)</f>
        <v>4001</v>
      </c>
      <c r="Q427" s="45" t="n">
        <f aca="false">ROUND(G427*(H427+(H427*$S$8)),2)</f>
        <v>4673.3</v>
      </c>
      <c r="R427" s="45" t="n">
        <f aca="false">ROUND(G427*(I427+(I427*$S$8)),2)</f>
        <v>305.86</v>
      </c>
      <c r="S427" s="47" t="n">
        <f aca="false">Q427+R427</f>
        <v>4979.16</v>
      </c>
    </row>
    <row r="428" customFormat="false" ht="17.9" hidden="false" customHeight="false" outlineLevel="0" collapsed="false">
      <c r="B428" s="37" t="s">
        <v>933</v>
      </c>
      <c r="C428" s="37" t="s">
        <v>32</v>
      </c>
      <c r="D428" s="38" t="n">
        <v>100875</v>
      </c>
      <c r="E428" s="39" t="s">
        <v>934</v>
      </c>
      <c r="F428" s="40" t="s">
        <v>16</v>
      </c>
      <c r="G428" s="41" t="n">
        <v>1</v>
      </c>
      <c r="H428" s="59" t="n">
        <v>1489.32</v>
      </c>
      <c r="I428" s="43" t="n">
        <v>36.42</v>
      </c>
      <c r="J428" s="68" t="n">
        <f aca="false">H428+I428</f>
        <v>1525.74</v>
      </c>
      <c r="K428" s="45" t="n">
        <f aca="false">G428*H428</f>
        <v>1489.32</v>
      </c>
      <c r="L428" s="45" t="n">
        <f aca="false">G428*I428</f>
        <v>36.42</v>
      </c>
      <c r="M428" s="46" t="n">
        <f aca="false">G428*J428</f>
        <v>1525.74</v>
      </c>
      <c r="N428" s="46" t="n">
        <f aca="false">ROUND(G428*H428,0)</f>
        <v>1489</v>
      </c>
      <c r="O428" s="46" t="n">
        <f aca="false">ROUND(G428*I428,0)</f>
        <v>36</v>
      </c>
      <c r="P428" s="46" t="n">
        <f aca="false">(N428+O428)</f>
        <v>1525</v>
      </c>
      <c r="Q428" s="45" t="n">
        <f aca="false">ROUND(G428*(H428+(H428*$S$8)),2)</f>
        <v>1853.33</v>
      </c>
      <c r="R428" s="45" t="n">
        <f aca="false">ROUND(G428*(I428+(I428*$S$8)),2)</f>
        <v>45.32</v>
      </c>
      <c r="S428" s="47" t="n">
        <f aca="false">Q428+R428</f>
        <v>1898.65</v>
      </c>
    </row>
    <row r="429" customFormat="false" ht="17.9" hidden="false" customHeight="false" outlineLevel="0" collapsed="false">
      <c r="B429" s="37" t="s">
        <v>935</v>
      </c>
      <c r="C429" s="37" t="s">
        <v>28</v>
      </c>
      <c r="D429" s="38" t="s">
        <v>936</v>
      </c>
      <c r="E429" s="39" t="s">
        <v>937</v>
      </c>
      <c r="F429" s="40" t="s">
        <v>16</v>
      </c>
      <c r="G429" s="41" t="n">
        <v>27</v>
      </c>
      <c r="H429" s="59" t="n">
        <v>50.86</v>
      </c>
      <c r="I429" s="43" t="n">
        <v>20.72</v>
      </c>
      <c r="J429" s="68" t="n">
        <f aca="false">H429+I429</f>
        <v>71.58</v>
      </c>
      <c r="K429" s="45" t="n">
        <f aca="false">G429*H429</f>
        <v>1373.22</v>
      </c>
      <c r="L429" s="45" t="n">
        <f aca="false">G429*I429</f>
        <v>559.44</v>
      </c>
      <c r="M429" s="46" t="n">
        <f aca="false">G429*J429</f>
        <v>1932.66</v>
      </c>
      <c r="N429" s="46" t="n">
        <f aca="false">ROUND(G429*H429,0)</f>
        <v>1373</v>
      </c>
      <c r="O429" s="46" t="n">
        <f aca="false">ROUND(G429*I429,0)</f>
        <v>559</v>
      </c>
      <c r="P429" s="46" t="n">
        <f aca="false">(N429+O429)</f>
        <v>1932</v>
      </c>
      <c r="Q429" s="45" t="n">
        <f aca="false">ROUND(G429*(H429+(H429*$S$8)),2)</f>
        <v>1708.85</v>
      </c>
      <c r="R429" s="45" t="n">
        <f aca="false">ROUND(G429*(I429+(I429*$S$8)),2)</f>
        <v>696.17</v>
      </c>
      <c r="S429" s="47" t="n">
        <f aca="false">Q429+R429</f>
        <v>2405.02</v>
      </c>
    </row>
    <row r="430" customFormat="false" ht="17.9" hidden="false" customHeight="false" outlineLevel="0" collapsed="false">
      <c r="B430" s="37" t="s">
        <v>938</v>
      </c>
      <c r="C430" s="37" t="s">
        <v>28</v>
      </c>
      <c r="D430" s="38" t="s">
        <v>939</v>
      </c>
      <c r="E430" s="39" t="s">
        <v>940</v>
      </c>
      <c r="F430" s="40" t="s">
        <v>16</v>
      </c>
      <c r="G430" s="41" t="n">
        <v>20</v>
      </c>
      <c r="H430" s="59" t="n">
        <v>45.7</v>
      </c>
      <c r="I430" s="43" t="n">
        <v>0</v>
      </c>
      <c r="J430" s="68" t="n">
        <f aca="false">H430+I430</f>
        <v>45.7</v>
      </c>
      <c r="K430" s="45" t="n">
        <f aca="false">G430*H430</f>
        <v>914</v>
      </c>
      <c r="L430" s="45" t="n">
        <f aca="false">G430*I430</f>
        <v>0</v>
      </c>
      <c r="M430" s="46" t="n">
        <f aca="false">G430*J430</f>
        <v>914</v>
      </c>
      <c r="N430" s="46" t="n">
        <f aca="false">ROUND(G430*H430,0)</f>
        <v>914</v>
      </c>
      <c r="O430" s="46" t="n">
        <f aca="false">ROUND(G430*I430,0)</f>
        <v>0</v>
      </c>
      <c r="P430" s="46" t="n">
        <f aca="false">(N430+O430)</f>
        <v>914</v>
      </c>
      <c r="Q430" s="45" t="n">
        <f aca="false">ROUND(G430*(H430+(H430*$S$8)),2)</f>
        <v>1137.39</v>
      </c>
      <c r="R430" s="45" t="n">
        <f aca="false">ROUND(G430*(I430+(I430*$S$8)),2)</f>
        <v>0</v>
      </c>
      <c r="S430" s="47" t="n">
        <f aca="false">Q430+R430</f>
        <v>1137.39</v>
      </c>
    </row>
    <row r="431" customFormat="false" ht="17.9" hidden="false" customHeight="false" outlineLevel="0" collapsed="false">
      <c r="B431" s="37" t="s">
        <v>941</v>
      </c>
      <c r="C431" s="37" t="s">
        <v>32</v>
      </c>
      <c r="D431" s="38" t="n">
        <v>95547</v>
      </c>
      <c r="E431" s="39" t="s">
        <v>942</v>
      </c>
      <c r="F431" s="40" t="s">
        <v>16</v>
      </c>
      <c r="G431" s="41" t="n">
        <v>23</v>
      </c>
      <c r="H431" s="59" t="n">
        <v>52.11</v>
      </c>
      <c r="I431" s="43" t="n">
        <v>9.1</v>
      </c>
      <c r="J431" s="68" t="n">
        <f aca="false">H431+I431</f>
        <v>61.21</v>
      </c>
      <c r="K431" s="45" t="n">
        <f aca="false">G431*H431</f>
        <v>1198.53</v>
      </c>
      <c r="L431" s="45" t="n">
        <f aca="false">G431*I431</f>
        <v>209.3</v>
      </c>
      <c r="M431" s="46" t="n">
        <f aca="false">G431*J431</f>
        <v>1407.83</v>
      </c>
      <c r="N431" s="46" t="n">
        <f aca="false">ROUND(G431*H431,0)</f>
        <v>1199</v>
      </c>
      <c r="O431" s="46" t="n">
        <f aca="false">ROUND(G431*I431,0)</f>
        <v>209</v>
      </c>
      <c r="P431" s="46" t="n">
        <f aca="false">(N431+O431)</f>
        <v>1408</v>
      </c>
      <c r="Q431" s="45" t="n">
        <f aca="false">ROUND(G431*(H431+(H431*$S$8)),2)</f>
        <v>1491.46</v>
      </c>
      <c r="R431" s="45" t="n">
        <f aca="false">ROUND(G431*(I431+(I431*$S$8)),2)</f>
        <v>260.46</v>
      </c>
      <c r="S431" s="47" t="n">
        <f aca="false">Q431+R431</f>
        <v>1751.92</v>
      </c>
    </row>
    <row r="432" customFormat="false" ht="26.1" hidden="false" customHeight="false" outlineLevel="0" collapsed="false">
      <c r="B432" s="37" t="s">
        <v>943</v>
      </c>
      <c r="C432" s="37" t="s">
        <v>28</v>
      </c>
      <c r="D432" s="38" t="s">
        <v>412</v>
      </c>
      <c r="E432" s="39" t="s">
        <v>413</v>
      </c>
      <c r="F432" s="40" t="s">
        <v>34</v>
      </c>
      <c r="G432" s="41" t="n">
        <v>16.9</v>
      </c>
      <c r="H432" s="59" t="n">
        <v>627.95</v>
      </c>
      <c r="I432" s="43" t="n">
        <v>131.66</v>
      </c>
      <c r="J432" s="68" t="n">
        <f aca="false">H432+I432</f>
        <v>759.61</v>
      </c>
      <c r="K432" s="45" t="n">
        <f aca="false">G432*H432</f>
        <v>10612.355</v>
      </c>
      <c r="L432" s="45" t="n">
        <f aca="false">G432*I432</f>
        <v>2225.054</v>
      </c>
      <c r="M432" s="46" t="n">
        <f aca="false">G432*J432</f>
        <v>12837.409</v>
      </c>
      <c r="N432" s="46" t="n">
        <f aca="false">ROUND(G432*H432,0)</f>
        <v>10612</v>
      </c>
      <c r="O432" s="46" t="n">
        <f aca="false">ROUND(G432*I432,0)</f>
        <v>2225</v>
      </c>
      <c r="P432" s="46" t="n">
        <f aca="false">(N432+O432)</f>
        <v>12837</v>
      </c>
      <c r="Q432" s="45" t="n">
        <f aca="false">ROUND(G432*(H432+(H432*$S$8)),2)</f>
        <v>13206.13</v>
      </c>
      <c r="R432" s="45" t="n">
        <f aca="false">ROUND(G432*(I432+(I432*$S$8)),2)</f>
        <v>2768.88</v>
      </c>
      <c r="S432" s="47" t="n">
        <f aca="false">Q432+R432</f>
        <v>15975.01</v>
      </c>
    </row>
    <row r="433" customFormat="false" ht="12.8" hidden="false" customHeight="false" outlineLevel="0" collapsed="false">
      <c r="B433" s="37" t="s">
        <v>944</v>
      </c>
      <c r="C433" s="37" t="s">
        <v>28</v>
      </c>
      <c r="D433" s="38" t="s">
        <v>945</v>
      </c>
      <c r="E433" s="39" t="s">
        <v>946</v>
      </c>
      <c r="F433" s="40" t="s">
        <v>16</v>
      </c>
      <c r="G433" s="41" t="n">
        <v>23</v>
      </c>
      <c r="H433" s="59" t="n">
        <v>58.08</v>
      </c>
      <c r="I433" s="43" t="n">
        <v>20.72</v>
      </c>
      <c r="J433" s="68" t="n">
        <f aca="false">H433+I433</f>
        <v>78.8</v>
      </c>
      <c r="K433" s="45" t="n">
        <f aca="false">G433*H433</f>
        <v>1335.84</v>
      </c>
      <c r="L433" s="45" t="n">
        <f aca="false">G433*I433</f>
        <v>476.56</v>
      </c>
      <c r="M433" s="46" t="n">
        <f aca="false">G433*J433</f>
        <v>1812.4</v>
      </c>
      <c r="N433" s="46" t="n">
        <f aca="false">ROUND(G433*H433,0)</f>
        <v>1336</v>
      </c>
      <c r="O433" s="46" t="n">
        <f aca="false">ROUND(G433*I433,0)</f>
        <v>477</v>
      </c>
      <c r="P433" s="46" t="n">
        <f aca="false">(N433+O433)</f>
        <v>1813</v>
      </c>
      <c r="Q433" s="45" t="n">
        <f aca="false">ROUND(G433*(H433+(H433*$S$8)),2)</f>
        <v>1662.33</v>
      </c>
      <c r="R433" s="45" t="n">
        <f aca="false">ROUND(G433*(I433+(I433*$S$8)),2)</f>
        <v>593.04</v>
      </c>
      <c r="S433" s="47" t="n">
        <f aca="false">Q433+R433</f>
        <v>2255.37</v>
      </c>
    </row>
    <row r="434" customFormat="false" ht="12.8" hidden="false" customHeight="false" outlineLevel="0" collapsed="false">
      <c r="B434" s="89" t="n">
        <v>17</v>
      </c>
      <c r="C434" s="90"/>
      <c r="D434" s="91"/>
      <c r="E434" s="92" t="s">
        <v>947</v>
      </c>
      <c r="F434" s="93"/>
      <c r="G434" s="91"/>
      <c r="H434" s="60"/>
      <c r="I434" s="60"/>
      <c r="J434" s="94"/>
      <c r="K434" s="95"/>
      <c r="L434" s="95"/>
      <c r="M434" s="95"/>
      <c r="N434" s="95"/>
      <c r="O434" s="95"/>
      <c r="P434" s="95"/>
      <c r="Q434" s="95"/>
      <c r="R434" s="95"/>
      <c r="S434" s="96" t="n">
        <f aca="false">SUM(S435+S438+S441+S457+S491+S495)</f>
        <v>79742.39</v>
      </c>
    </row>
    <row r="435" s="50" customFormat="true" ht="12.8" hidden="false" customHeight="false" outlineLevel="0" collapsed="false">
      <c r="B435" s="61" t="s">
        <v>948</v>
      </c>
      <c r="C435" s="62"/>
      <c r="D435" s="63"/>
      <c r="E435" s="64" t="s">
        <v>949</v>
      </c>
      <c r="F435" s="65"/>
      <c r="G435" s="63"/>
      <c r="H435" s="63"/>
      <c r="I435" s="63"/>
      <c r="J435" s="66"/>
      <c r="K435" s="66" t="n">
        <f aca="false">SUM(K436:K437)</f>
        <v>1876.14</v>
      </c>
      <c r="L435" s="66" t="n">
        <f aca="false">SUM(L436:L437)</f>
        <v>170.46</v>
      </c>
      <c r="M435" s="66" t="n">
        <f aca="false">SUM(M436:M437)</f>
        <v>2046.6</v>
      </c>
      <c r="N435" s="66"/>
      <c r="O435" s="66"/>
      <c r="P435" s="66"/>
      <c r="Q435" s="66" t="n">
        <f aca="false">SUM(Q436:Q437)</f>
        <v>2334.69</v>
      </c>
      <c r="R435" s="66" t="n">
        <f aca="false">SUM(R436:R437)</f>
        <v>212.12</v>
      </c>
      <c r="S435" s="67" t="n">
        <f aca="false">SUM(S436:S437)</f>
        <v>2546.81</v>
      </c>
      <c r="V435" s="1"/>
      <c r="W435" s="1"/>
    </row>
    <row r="436" customFormat="false" ht="17.9" hidden="false" customHeight="false" outlineLevel="0" collapsed="false">
      <c r="B436" s="37" t="s">
        <v>950</v>
      </c>
      <c r="C436" s="37" t="s">
        <v>32</v>
      </c>
      <c r="D436" s="38" t="n">
        <v>101908</v>
      </c>
      <c r="E436" s="39" t="s">
        <v>951</v>
      </c>
      <c r="F436" s="40" t="s">
        <v>16</v>
      </c>
      <c r="G436" s="41" t="n">
        <v>8</v>
      </c>
      <c r="H436" s="42" t="n">
        <v>204.45</v>
      </c>
      <c r="I436" s="43" t="n">
        <v>18.94</v>
      </c>
      <c r="J436" s="68" t="n">
        <f aca="false">H436+I436</f>
        <v>223.39</v>
      </c>
      <c r="K436" s="45" t="n">
        <f aca="false">G436*H436</f>
        <v>1635.6</v>
      </c>
      <c r="L436" s="45" t="n">
        <f aca="false">G436*I436</f>
        <v>151.52</v>
      </c>
      <c r="M436" s="46" t="n">
        <f aca="false">G436*J436</f>
        <v>1787.12</v>
      </c>
      <c r="N436" s="46" t="n">
        <f aca="false">ROUND(G436*H436,0)</f>
        <v>1636</v>
      </c>
      <c r="O436" s="46" t="n">
        <f aca="false">ROUND(G436*I436,0)</f>
        <v>152</v>
      </c>
      <c r="P436" s="46" t="n">
        <f aca="false">(N436+O436)</f>
        <v>1788</v>
      </c>
      <c r="Q436" s="45" t="n">
        <f aca="false">ROUND(G436*(H436+(H436*$S$8)),2)</f>
        <v>2035.36</v>
      </c>
      <c r="R436" s="45" t="n">
        <f aca="false">ROUND(G436*(I436+(I436*$S$8)),2)</f>
        <v>188.55</v>
      </c>
      <c r="S436" s="47" t="n">
        <f aca="false">Q436+R436</f>
        <v>2223.91</v>
      </c>
    </row>
    <row r="437" customFormat="false" ht="17.9" hidden="false" customHeight="false" outlineLevel="0" collapsed="false">
      <c r="B437" s="37" t="s">
        <v>952</v>
      </c>
      <c r="C437" s="37" t="s">
        <v>32</v>
      </c>
      <c r="D437" s="38" t="n">
        <v>101909</v>
      </c>
      <c r="E437" s="39" t="s">
        <v>953</v>
      </c>
      <c r="F437" s="40" t="s">
        <v>16</v>
      </c>
      <c r="G437" s="41" t="n">
        <v>1</v>
      </c>
      <c r="H437" s="42" t="n">
        <v>240.54</v>
      </c>
      <c r="I437" s="43" t="n">
        <v>18.94</v>
      </c>
      <c r="J437" s="68" t="n">
        <f aca="false">H437+I437</f>
        <v>259.48</v>
      </c>
      <c r="K437" s="45" t="n">
        <f aca="false">G437*H437</f>
        <v>240.54</v>
      </c>
      <c r="L437" s="45" t="n">
        <f aca="false">G437*I437</f>
        <v>18.94</v>
      </c>
      <c r="M437" s="46" t="n">
        <f aca="false">G437*J437</f>
        <v>259.48</v>
      </c>
      <c r="N437" s="46" t="n">
        <f aca="false">ROUND(G437*H437,0)</f>
        <v>241</v>
      </c>
      <c r="O437" s="46" t="n">
        <f aca="false">ROUND(G437*I437,0)</f>
        <v>19</v>
      </c>
      <c r="P437" s="46" t="n">
        <f aca="false">(N437+O437)</f>
        <v>260</v>
      </c>
      <c r="Q437" s="45" t="n">
        <f aca="false">ROUND(G437*(H437+(H437*$S$8)),2)</f>
        <v>299.33</v>
      </c>
      <c r="R437" s="45" t="n">
        <f aca="false">ROUND(G437*(I437+(I437*$S$8)),2)</f>
        <v>23.57</v>
      </c>
      <c r="S437" s="47" t="n">
        <f aca="false">Q437+R437</f>
        <v>322.9</v>
      </c>
    </row>
    <row r="438" s="50" customFormat="true" ht="12.8" hidden="false" customHeight="false" outlineLevel="0" collapsed="false">
      <c r="B438" s="61" t="s">
        <v>954</v>
      </c>
      <c r="C438" s="62"/>
      <c r="D438" s="63"/>
      <c r="E438" s="64" t="s">
        <v>955</v>
      </c>
      <c r="F438" s="65"/>
      <c r="G438" s="63"/>
      <c r="H438" s="63"/>
      <c r="I438" s="63"/>
      <c r="J438" s="66"/>
      <c r="K438" s="66" t="n">
        <f aca="false">SUM(K439:K440)</f>
        <v>6644.75</v>
      </c>
      <c r="L438" s="66" t="n">
        <f aca="false">SUM(L439:L440)</f>
        <v>451.83</v>
      </c>
      <c r="M438" s="66" t="n">
        <f aca="false">SUM(M439:M440)</f>
        <v>7096.58</v>
      </c>
      <c r="N438" s="66"/>
      <c r="O438" s="66"/>
      <c r="P438" s="66"/>
      <c r="Q438" s="66" t="n">
        <f aca="false">SUM(Q439:Q440)</f>
        <v>8268.8</v>
      </c>
      <c r="R438" s="66" t="n">
        <f aca="false">SUM(R439:R440)</f>
        <v>562.26</v>
      </c>
      <c r="S438" s="67" t="n">
        <f aca="false">SUM(S439:S440)</f>
        <v>8831.06</v>
      </c>
      <c r="V438" s="1"/>
      <c r="W438" s="1"/>
    </row>
    <row r="439" customFormat="false" ht="34.3" hidden="false" customHeight="false" outlineLevel="0" collapsed="false">
      <c r="B439" s="37" t="s">
        <v>956</v>
      </c>
      <c r="C439" s="37" t="s">
        <v>32</v>
      </c>
      <c r="D439" s="38" t="n">
        <v>101912</v>
      </c>
      <c r="E439" s="39" t="s">
        <v>957</v>
      </c>
      <c r="F439" s="40" t="s">
        <v>16</v>
      </c>
      <c r="G439" s="41" t="n">
        <v>2</v>
      </c>
      <c r="H439" s="59" t="n">
        <v>1614.32</v>
      </c>
      <c r="I439" s="43" t="n">
        <v>133.96</v>
      </c>
      <c r="J439" s="68" t="n">
        <f aca="false">H439+I439</f>
        <v>1748.28</v>
      </c>
      <c r="K439" s="45" t="n">
        <f aca="false">G439*H439</f>
        <v>3228.64</v>
      </c>
      <c r="L439" s="45" t="n">
        <f aca="false">G439*I439</f>
        <v>267.92</v>
      </c>
      <c r="M439" s="46" t="n">
        <f aca="false">G439*J439</f>
        <v>3496.56</v>
      </c>
      <c r="N439" s="46" t="n">
        <f aca="false">ROUND(G439*H439,0)</f>
        <v>3229</v>
      </c>
      <c r="O439" s="46" t="n">
        <f aca="false">ROUND(G439*I439,0)</f>
        <v>268</v>
      </c>
      <c r="P439" s="46" t="n">
        <f aca="false">(N439+O439)</f>
        <v>3497</v>
      </c>
      <c r="Q439" s="45" t="n">
        <f aca="false">ROUND(G439*(H439+(H439*$S$8)),2)</f>
        <v>4017.76</v>
      </c>
      <c r="R439" s="45" t="n">
        <f aca="false">ROUND(G439*(I439+(I439*$S$8)),2)</f>
        <v>333.4</v>
      </c>
      <c r="S439" s="47" t="n">
        <f aca="false">Q439+R439</f>
        <v>4351.16</v>
      </c>
    </row>
    <row r="440" customFormat="false" ht="17.9" hidden="false" customHeight="false" outlineLevel="0" collapsed="false">
      <c r="B440" s="37" t="s">
        <v>958</v>
      </c>
      <c r="C440" s="37" t="s">
        <v>32</v>
      </c>
      <c r="D440" s="38" t="n">
        <v>101916</v>
      </c>
      <c r="E440" s="39" t="s">
        <v>959</v>
      </c>
      <c r="F440" s="40" t="s">
        <v>16</v>
      </c>
      <c r="G440" s="41" t="n">
        <v>1</v>
      </c>
      <c r="H440" s="59" t="n">
        <v>3416.11</v>
      </c>
      <c r="I440" s="43" t="n">
        <v>183.91</v>
      </c>
      <c r="J440" s="68" t="n">
        <f aca="false">H440+I440</f>
        <v>3600.02</v>
      </c>
      <c r="K440" s="45" t="n">
        <f aca="false">G440*H440</f>
        <v>3416.11</v>
      </c>
      <c r="L440" s="45" t="n">
        <f aca="false">G440*I440</f>
        <v>183.91</v>
      </c>
      <c r="M440" s="46" t="n">
        <f aca="false">G440*J440</f>
        <v>3600.02</v>
      </c>
      <c r="N440" s="46" t="n">
        <f aca="false">ROUND(G440*H440,0)</f>
        <v>3416</v>
      </c>
      <c r="O440" s="46" t="n">
        <f aca="false">ROUND(G440*I440,0)</f>
        <v>184</v>
      </c>
      <c r="P440" s="46" t="n">
        <f aca="false">(N440+O440)</f>
        <v>3600</v>
      </c>
      <c r="Q440" s="45" t="n">
        <f aca="false">ROUND(G440*(H440+(H440*$S$8)),2)</f>
        <v>4251.04</v>
      </c>
      <c r="R440" s="45" t="n">
        <f aca="false">ROUND(G440*(I440+(I440*$S$8)),2)</f>
        <v>228.86</v>
      </c>
      <c r="S440" s="47" t="n">
        <f aca="false">Q440+R440</f>
        <v>4479.9</v>
      </c>
    </row>
    <row r="441" s="50" customFormat="true" ht="12.8" hidden="false" customHeight="false" outlineLevel="0" collapsed="false">
      <c r="B441" s="61" t="s">
        <v>960</v>
      </c>
      <c r="C441" s="62"/>
      <c r="D441" s="63"/>
      <c r="E441" s="64" t="s">
        <v>961</v>
      </c>
      <c r="F441" s="65"/>
      <c r="G441" s="63"/>
      <c r="H441" s="63"/>
      <c r="I441" s="63"/>
      <c r="J441" s="66"/>
      <c r="K441" s="66" t="n">
        <f aca="false">SUM(K442:K456)</f>
        <v>17506.39</v>
      </c>
      <c r="L441" s="66" t="n">
        <f aca="false">SUM(L442:L456)</f>
        <v>1568.09</v>
      </c>
      <c r="M441" s="66" t="n">
        <f aca="false">SUM(M442:M456)</f>
        <v>19074.48</v>
      </c>
      <c r="N441" s="66"/>
      <c r="O441" s="66"/>
      <c r="P441" s="66"/>
      <c r="Q441" s="66" t="n">
        <f aca="false">SUM(Q442:Q456)</f>
        <v>21785.15</v>
      </c>
      <c r="R441" s="66" t="n">
        <f aca="false">SUM(R442:R456)</f>
        <v>1951.34</v>
      </c>
      <c r="S441" s="67" t="n">
        <f aca="false">SUM(S442:S456)</f>
        <v>23736.49</v>
      </c>
      <c r="V441" s="1"/>
      <c r="W441" s="1"/>
    </row>
    <row r="442" customFormat="false" ht="26.1" hidden="false" customHeight="false" outlineLevel="0" collapsed="false">
      <c r="B442" s="37" t="s">
        <v>962</v>
      </c>
      <c r="C442" s="37" t="s">
        <v>32</v>
      </c>
      <c r="D442" s="38" t="n">
        <v>94794</v>
      </c>
      <c r="E442" s="39" t="s">
        <v>701</v>
      </c>
      <c r="F442" s="40" t="s">
        <v>16</v>
      </c>
      <c r="G442" s="41" t="n">
        <v>2</v>
      </c>
      <c r="H442" s="59" t="n">
        <v>194.83</v>
      </c>
      <c r="I442" s="43" t="n">
        <v>15.49</v>
      </c>
      <c r="J442" s="68" t="n">
        <f aca="false">H442+I442</f>
        <v>210.32</v>
      </c>
      <c r="K442" s="45" t="n">
        <f aca="false">G442*H442</f>
        <v>389.66</v>
      </c>
      <c r="L442" s="45" t="n">
        <f aca="false">G442*I442</f>
        <v>30.98</v>
      </c>
      <c r="M442" s="46" t="n">
        <f aca="false">G442*J442</f>
        <v>420.64</v>
      </c>
      <c r="N442" s="46" t="n">
        <f aca="false">ROUND(G442*H442,0)</f>
        <v>390</v>
      </c>
      <c r="O442" s="46" t="n">
        <f aca="false">ROUND(G442*I442,0)</f>
        <v>31</v>
      </c>
      <c r="P442" s="46" t="n">
        <f aca="false">(N442+O442)</f>
        <v>421</v>
      </c>
      <c r="Q442" s="45" t="n">
        <f aca="false">ROUND(G442*(H442+(H442*$S$8)),2)</f>
        <v>484.9</v>
      </c>
      <c r="R442" s="45" t="n">
        <f aca="false">ROUND(G442*(I442+(I442*$S$8)),2)</f>
        <v>38.55</v>
      </c>
      <c r="S442" s="47" t="n">
        <f aca="false">Q442+R442</f>
        <v>523.45</v>
      </c>
    </row>
    <row r="443" customFormat="false" ht="17.9" hidden="false" customHeight="false" outlineLevel="0" collapsed="false">
      <c r="B443" s="37" t="s">
        <v>963</v>
      </c>
      <c r="C443" s="37" t="s">
        <v>32</v>
      </c>
      <c r="D443" s="38" t="n">
        <v>94499</v>
      </c>
      <c r="E443" s="39" t="s">
        <v>964</v>
      </c>
      <c r="F443" s="40" t="s">
        <v>16</v>
      </c>
      <c r="G443" s="41" t="n">
        <v>1</v>
      </c>
      <c r="H443" s="59" t="n">
        <v>349.61</v>
      </c>
      <c r="I443" s="43" t="n">
        <v>18.82</v>
      </c>
      <c r="J443" s="68" t="n">
        <f aca="false">H443+I443</f>
        <v>368.43</v>
      </c>
      <c r="K443" s="45" t="n">
        <f aca="false">G443*H443</f>
        <v>349.61</v>
      </c>
      <c r="L443" s="45" t="n">
        <f aca="false">G443*I443</f>
        <v>18.82</v>
      </c>
      <c r="M443" s="46" t="n">
        <f aca="false">G443*J443</f>
        <v>368.43</v>
      </c>
      <c r="N443" s="46" t="n">
        <f aca="false">ROUND(G443*H443,0)</f>
        <v>350</v>
      </c>
      <c r="O443" s="46" t="n">
        <f aca="false">ROUND(G443*I443,0)</f>
        <v>19</v>
      </c>
      <c r="P443" s="46" t="n">
        <f aca="false">(N443+O443)</f>
        <v>369</v>
      </c>
      <c r="Q443" s="45" t="n">
        <f aca="false">ROUND(G443*(H443+(H443*$S$8)),2)</f>
        <v>435.06</v>
      </c>
      <c r="R443" s="45" t="n">
        <f aca="false">ROUND(G443*(I443+(I443*$S$8)),2)</f>
        <v>23.42</v>
      </c>
      <c r="S443" s="47" t="n">
        <f aca="false">Q443+R443</f>
        <v>458.48</v>
      </c>
    </row>
    <row r="444" customFormat="false" ht="17.9" hidden="false" customHeight="false" outlineLevel="0" collapsed="false">
      <c r="B444" s="37" t="s">
        <v>965</v>
      </c>
      <c r="C444" s="37" t="s">
        <v>32</v>
      </c>
      <c r="D444" s="38" t="n">
        <v>94500</v>
      </c>
      <c r="E444" s="39" t="s">
        <v>699</v>
      </c>
      <c r="F444" s="40" t="s">
        <v>16</v>
      </c>
      <c r="G444" s="41" t="n">
        <v>4</v>
      </c>
      <c r="H444" s="59" t="n">
        <v>423.46</v>
      </c>
      <c r="I444" s="43" t="n">
        <v>23.57</v>
      </c>
      <c r="J444" s="68" t="n">
        <f aca="false">H444+I444</f>
        <v>447.03</v>
      </c>
      <c r="K444" s="45" t="n">
        <f aca="false">G444*H444</f>
        <v>1693.84</v>
      </c>
      <c r="L444" s="45" t="n">
        <f aca="false">G444*I444</f>
        <v>94.28</v>
      </c>
      <c r="M444" s="46" t="n">
        <f aca="false">G444*J444</f>
        <v>1788.12</v>
      </c>
      <c r="N444" s="46" t="n">
        <f aca="false">ROUND(G444*H444,0)</f>
        <v>1694</v>
      </c>
      <c r="O444" s="46" t="n">
        <f aca="false">ROUND(G444*I444,0)</f>
        <v>94</v>
      </c>
      <c r="P444" s="46" t="n">
        <f aca="false">(N444+O444)</f>
        <v>1788</v>
      </c>
      <c r="Q444" s="45" t="n">
        <f aca="false">ROUND(G444*(H444+(H444*$S$8)),2)</f>
        <v>2107.83</v>
      </c>
      <c r="R444" s="45" t="n">
        <f aca="false">ROUND(G444*(I444+(I444*$S$8)),2)</f>
        <v>117.32</v>
      </c>
      <c r="S444" s="47" t="n">
        <f aca="false">Q444+R444</f>
        <v>2225.15</v>
      </c>
    </row>
    <row r="445" customFormat="false" ht="17.9" hidden="false" customHeight="false" outlineLevel="0" collapsed="false">
      <c r="B445" s="37" t="s">
        <v>966</v>
      </c>
      <c r="C445" s="37" t="s">
        <v>32</v>
      </c>
      <c r="D445" s="38" t="n">
        <v>99622</v>
      </c>
      <c r="E445" s="39" t="s">
        <v>967</v>
      </c>
      <c r="F445" s="40" t="s">
        <v>16</v>
      </c>
      <c r="G445" s="41" t="n">
        <v>1</v>
      </c>
      <c r="H445" s="59" t="n">
        <v>263.28</v>
      </c>
      <c r="I445" s="43" t="n">
        <v>10.89</v>
      </c>
      <c r="J445" s="68" t="n">
        <f aca="false">H445+I445</f>
        <v>274.17</v>
      </c>
      <c r="K445" s="45" t="n">
        <f aca="false">G445*H445</f>
        <v>263.28</v>
      </c>
      <c r="L445" s="45" t="n">
        <f aca="false">G445*I445</f>
        <v>10.89</v>
      </c>
      <c r="M445" s="46" t="n">
        <f aca="false">G445*J445</f>
        <v>274.17</v>
      </c>
      <c r="N445" s="46" t="n">
        <f aca="false">ROUND(G445*H445,0)</f>
        <v>263</v>
      </c>
      <c r="O445" s="46" t="n">
        <f aca="false">ROUND(G445*I445,0)</f>
        <v>11</v>
      </c>
      <c r="P445" s="46" t="n">
        <f aca="false">(N445+O445)</f>
        <v>274</v>
      </c>
      <c r="Q445" s="45" t="n">
        <f aca="false">ROUND(G445*(H445+(H445*$S$8)),2)</f>
        <v>327.63</v>
      </c>
      <c r="R445" s="45" t="n">
        <f aca="false">ROUND(G445*(I445+(I445*$S$8)),2)</f>
        <v>13.55</v>
      </c>
      <c r="S445" s="47" t="n">
        <f aca="false">Q445+R445</f>
        <v>341.18</v>
      </c>
    </row>
    <row r="446" customFormat="false" ht="17.9" hidden="false" customHeight="false" outlineLevel="0" collapsed="false">
      <c r="B446" s="37" t="s">
        <v>968</v>
      </c>
      <c r="C446" s="37" t="s">
        <v>32</v>
      </c>
      <c r="D446" s="38" t="n">
        <v>99624</v>
      </c>
      <c r="E446" s="39" t="s">
        <v>969</v>
      </c>
      <c r="F446" s="40" t="s">
        <v>16</v>
      </c>
      <c r="G446" s="41" t="n">
        <v>2</v>
      </c>
      <c r="H446" s="59" t="n">
        <v>526.59</v>
      </c>
      <c r="I446" s="43" t="n">
        <v>18.82</v>
      </c>
      <c r="J446" s="68" t="n">
        <f aca="false">H446+I446</f>
        <v>545.41</v>
      </c>
      <c r="K446" s="45" t="n">
        <f aca="false">G446*H446</f>
        <v>1053.18</v>
      </c>
      <c r="L446" s="45" t="n">
        <f aca="false">G446*I446</f>
        <v>37.64</v>
      </c>
      <c r="M446" s="46" t="n">
        <f aca="false">G446*J446</f>
        <v>1090.82</v>
      </c>
      <c r="N446" s="46" t="n">
        <f aca="false">ROUND(G446*H446,0)</f>
        <v>1053</v>
      </c>
      <c r="O446" s="46" t="n">
        <f aca="false">ROUND(G446*I446,0)</f>
        <v>38</v>
      </c>
      <c r="P446" s="46" t="n">
        <f aca="false">(N446+O446)</f>
        <v>1091</v>
      </c>
      <c r="Q446" s="45" t="n">
        <f aca="false">ROUND(G446*(H446+(H446*$S$8)),2)</f>
        <v>1310.59</v>
      </c>
      <c r="R446" s="45" t="n">
        <f aca="false">ROUND(G446*(I446+(I446*$S$8)),2)</f>
        <v>46.84</v>
      </c>
      <c r="S446" s="47" t="n">
        <f aca="false">Q446+R446</f>
        <v>1357.43</v>
      </c>
    </row>
    <row r="447" customFormat="false" ht="17.9" hidden="false" customHeight="false" outlineLevel="0" collapsed="false">
      <c r="B447" s="37" t="s">
        <v>970</v>
      </c>
      <c r="C447" s="37" t="s">
        <v>32</v>
      </c>
      <c r="D447" s="38" t="n">
        <v>99625</v>
      </c>
      <c r="E447" s="39" t="s">
        <v>971</v>
      </c>
      <c r="F447" s="40" t="s">
        <v>16</v>
      </c>
      <c r="G447" s="41" t="n">
        <v>2</v>
      </c>
      <c r="H447" s="59" t="n">
        <v>726.64</v>
      </c>
      <c r="I447" s="43" t="n">
        <v>23.57</v>
      </c>
      <c r="J447" s="68" t="n">
        <f aca="false">H447+I447</f>
        <v>750.21</v>
      </c>
      <c r="K447" s="45" t="n">
        <f aca="false">G447*H447</f>
        <v>1453.28</v>
      </c>
      <c r="L447" s="45" t="n">
        <f aca="false">G447*I447</f>
        <v>47.14</v>
      </c>
      <c r="M447" s="46" t="n">
        <f aca="false">G447*J447</f>
        <v>1500.42</v>
      </c>
      <c r="N447" s="46" t="n">
        <f aca="false">ROUND(G447*H447,0)</f>
        <v>1453</v>
      </c>
      <c r="O447" s="46" t="n">
        <f aca="false">ROUND(G447*I447,0)</f>
        <v>47</v>
      </c>
      <c r="P447" s="46" t="n">
        <f aca="false">(N447+O447)</f>
        <v>1500</v>
      </c>
      <c r="Q447" s="45" t="n">
        <f aca="false">ROUND(G447*(H447+(H447*$S$8)),2)</f>
        <v>1808.48</v>
      </c>
      <c r="R447" s="45" t="n">
        <f aca="false">ROUND(G447*(I447+(I447*$S$8)),2)</f>
        <v>58.66</v>
      </c>
      <c r="S447" s="47" t="n">
        <f aca="false">Q447+R447</f>
        <v>1867.14</v>
      </c>
    </row>
    <row r="448" customFormat="false" ht="12.8" hidden="false" customHeight="false" outlineLevel="0" collapsed="false">
      <c r="B448" s="37" t="s">
        <v>972</v>
      </c>
      <c r="C448" s="37" t="s">
        <v>28</v>
      </c>
      <c r="D448" s="38" t="s">
        <v>973</v>
      </c>
      <c r="E448" s="39" t="s">
        <v>946</v>
      </c>
      <c r="F448" s="40" t="s">
        <v>16</v>
      </c>
      <c r="G448" s="41" t="n">
        <v>2</v>
      </c>
      <c r="H448" s="59" t="n">
        <v>167.91</v>
      </c>
      <c r="I448" s="43" t="n">
        <v>8.12000000000001</v>
      </c>
      <c r="J448" s="68" t="n">
        <f aca="false">H448+I448</f>
        <v>176.03</v>
      </c>
      <c r="K448" s="45" t="n">
        <f aca="false">G448*H448</f>
        <v>335.82</v>
      </c>
      <c r="L448" s="45" t="n">
        <f aca="false">G448*I448</f>
        <v>16.24</v>
      </c>
      <c r="M448" s="46" t="n">
        <f aca="false">G448*J448</f>
        <v>352.06</v>
      </c>
      <c r="N448" s="46" t="n">
        <f aca="false">ROUND(G448*H448,0)</f>
        <v>336</v>
      </c>
      <c r="O448" s="46" t="n">
        <f aca="false">ROUND(G448*I448,0)</f>
        <v>16</v>
      </c>
      <c r="P448" s="46" t="n">
        <f aca="false">(N448+O448)</f>
        <v>352</v>
      </c>
      <c r="Q448" s="45" t="n">
        <f aca="false">ROUND(G448*(H448+(H448*$S$8)),2)</f>
        <v>417.9</v>
      </c>
      <c r="R448" s="45" t="n">
        <f aca="false">ROUND(G448*(I448+(I448*$S$8)),2)</f>
        <v>20.21</v>
      </c>
      <c r="S448" s="47" t="n">
        <f aca="false">Q448+R448</f>
        <v>438.11</v>
      </c>
    </row>
    <row r="449" customFormat="false" ht="17.9" hidden="false" customHeight="false" outlineLevel="0" collapsed="false">
      <c r="B449" s="37" t="s">
        <v>974</v>
      </c>
      <c r="C449" s="37" t="s">
        <v>32</v>
      </c>
      <c r="D449" s="38" t="n">
        <v>101917</v>
      </c>
      <c r="E449" s="39" t="s">
        <v>975</v>
      </c>
      <c r="F449" s="40" t="s">
        <v>16</v>
      </c>
      <c r="G449" s="41" t="n">
        <v>1</v>
      </c>
      <c r="H449" s="59" t="n">
        <v>152.46</v>
      </c>
      <c r="I449" s="43" t="n">
        <v>34.92</v>
      </c>
      <c r="J449" s="68" t="n">
        <f aca="false">H449+I449</f>
        <v>187.38</v>
      </c>
      <c r="K449" s="45" t="n">
        <f aca="false">G449*H449</f>
        <v>152.46</v>
      </c>
      <c r="L449" s="45" t="n">
        <f aca="false">G449*I449</f>
        <v>34.92</v>
      </c>
      <c r="M449" s="46" t="n">
        <f aca="false">G449*J449</f>
        <v>187.38</v>
      </c>
      <c r="N449" s="46" t="n">
        <f aca="false">ROUND(G449*H449,0)</f>
        <v>152</v>
      </c>
      <c r="O449" s="46" t="n">
        <f aca="false">ROUND(G449*I449,0)</f>
        <v>35</v>
      </c>
      <c r="P449" s="46" t="n">
        <f aca="false">(N449+O449)</f>
        <v>187</v>
      </c>
      <c r="Q449" s="45" t="n">
        <f aca="false">ROUND(G449*(H449+(H449*$S$8)),2)</f>
        <v>189.72</v>
      </c>
      <c r="R449" s="45" t="n">
        <f aca="false">ROUND(G449*(I449+(I449*$S$8)),2)</f>
        <v>43.45</v>
      </c>
      <c r="S449" s="47" t="n">
        <f aca="false">Q449+R449</f>
        <v>233.17</v>
      </c>
    </row>
    <row r="450" customFormat="false" ht="17.9" hidden="false" customHeight="false" outlineLevel="0" collapsed="false">
      <c r="B450" s="37" t="s">
        <v>976</v>
      </c>
      <c r="C450" s="37" t="s">
        <v>32</v>
      </c>
      <c r="D450" s="38" t="n">
        <v>95249</v>
      </c>
      <c r="E450" s="39" t="s">
        <v>977</v>
      </c>
      <c r="F450" s="40" t="s">
        <v>16</v>
      </c>
      <c r="G450" s="41" t="n">
        <v>2</v>
      </c>
      <c r="H450" s="59" t="n">
        <v>73.32</v>
      </c>
      <c r="I450" s="43" t="n">
        <v>4.55</v>
      </c>
      <c r="J450" s="68" t="n">
        <f aca="false">H450+I450</f>
        <v>77.87</v>
      </c>
      <c r="K450" s="45" t="n">
        <f aca="false">G450*H450</f>
        <v>146.64</v>
      </c>
      <c r="L450" s="45" t="n">
        <f aca="false">G450*I450</f>
        <v>9.1</v>
      </c>
      <c r="M450" s="46" t="n">
        <f aca="false">G450*J450</f>
        <v>155.74</v>
      </c>
      <c r="N450" s="46" t="n">
        <f aca="false">ROUND(G450*H450,0)</f>
        <v>147</v>
      </c>
      <c r="O450" s="46" t="n">
        <f aca="false">ROUND(G450*I450,0)</f>
        <v>9</v>
      </c>
      <c r="P450" s="46" t="n">
        <f aca="false">(N450+O450)</f>
        <v>156</v>
      </c>
      <c r="Q450" s="45" t="n">
        <f aca="false">ROUND(G450*(H450+(H450*$S$8)),2)</f>
        <v>182.48</v>
      </c>
      <c r="R450" s="45" t="n">
        <f aca="false">ROUND(G450*(I450+(I450*$S$8)),2)</f>
        <v>11.32</v>
      </c>
      <c r="S450" s="47" t="n">
        <f aca="false">Q450+R450</f>
        <v>193.8</v>
      </c>
    </row>
    <row r="451" customFormat="false" ht="17.9" hidden="false" customHeight="false" outlineLevel="0" collapsed="false">
      <c r="B451" s="37" t="s">
        <v>978</v>
      </c>
      <c r="C451" s="37" t="s">
        <v>28</v>
      </c>
      <c r="D451" s="38" t="s">
        <v>979</v>
      </c>
      <c r="E451" s="39" t="s">
        <v>980</v>
      </c>
      <c r="F451" s="40" t="s">
        <v>16</v>
      </c>
      <c r="G451" s="41" t="n">
        <v>2</v>
      </c>
      <c r="H451" s="59" t="n">
        <v>163.93</v>
      </c>
      <c r="I451" s="43" t="n">
        <v>174.82</v>
      </c>
      <c r="J451" s="68" t="n">
        <f aca="false">H451+I451</f>
        <v>338.75</v>
      </c>
      <c r="K451" s="45" t="n">
        <f aca="false">G451*H451</f>
        <v>327.86</v>
      </c>
      <c r="L451" s="45" t="n">
        <f aca="false">G451*I451</f>
        <v>349.64</v>
      </c>
      <c r="M451" s="46" t="n">
        <f aca="false">G451*J451</f>
        <v>677.5</v>
      </c>
      <c r="N451" s="46" t="n">
        <f aca="false">ROUND(G451*H451,0)</f>
        <v>328</v>
      </c>
      <c r="O451" s="46" t="n">
        <f aca="false">ROUND(G451*I451,0)</f>
        <v>350</v>
      </c>
      <c r="P451" s="46" t="n">
        <f aca="false">(N451+O451)</f>
        <v>678</v>
      </c>
      <c r="Q451" s="45" t="n">
        <f aca="false">ROUND(G451*(H451+(H451*$S$8)),2)</f>
        <v>407.99</v>
      </c>
      <c r="R451" s="45" t="n">
        <f aca="false">ROUND(G451*(I451+(I451*$S$8)),2)</f>
        <v>435.1</v>
      </c>
      <c r="S451" s="47" t="n">
        <f aca="false">Q451+R451</f>
        <v>843.09</v>
      </c>
    </row>
    <row r="452" customFormat="false" ht="12.8" hidden="false" customHeight="false" outlineLevel="0" collapsed="false">
      <c r="B452" s="37" t="s">
        <v>981</v>
      </c>
      <c r="C452" s="37" t="s">
        <v>28</v>
      </c>
      <c r="D452" s="38" t="s">
        <v>982</v>
      </c>
      <c r="E452" s="39" t="s">
        <v>983</v>
      </c>
      <c r="F452" s="40" t="s">
        <v>16</v>
      </c>
      <c r="G452" s="41" t="n">
        <v>3</v>
      </c>
      <c r="H452" s="59" t="n">
        <v>516.48</v>
      </c>
      <c r="I452" s="43" t="n">
        <v>164.92</v>
      </c>
      <c r="J452" s="68" t="n">
        <f aca="false">H452+I452</f>
        <v>681.4</v>
      </c>
      <c r="K452" s="45" t="n">
        <f aca="false">G452*H452</f>
        <v>1549.44</v>
      </c>
      <c r="L452" s="45" t="n">
        <f aca="false">G452*I452</f>
        <v>494.76</v>
      </c>
      <c r="M452" s="46" t="n">
        <f aca="false">G452*J452</f>
        <v>2044.2</v>
      </c>
      <c r="N452" s="46" t="n">
        <f aca="false">ROUND(G452*H452,0)</f>
        <v>1549</v>
      </c>
      <c r="O452" s="46" t="n">
        <f aca="false">ROUND(G452*I452,0)</f>
        <v>495</v>
      </c>
      <c r="P452" s="46" t="n">
        <f aca="false">(N452+O452)</f>
        <v>2044</v>
      </c>
      <c r="Q452" s="45" t="n">
        <f aca="false">ROUND(G452*(H452+(H452*$S$8)),2)</f>
        <v>1928.14</v>
      </c>
      <c r="R452" s="45" t="n">
        <f aca="false">ROUND(G452*(I452+(I452*$S$8)),2)</f>
        <v>615.68</v>
      </c>
      <c r="S452" s="47" t="n">
        <f aca="false">Q452+R452</f>
        <v>2543.82</v>
      </c>
    </row>
    <row r="453" customFormat="false" ht="12.8" hidden="false" customHeight="false" outlineLevel="0" collapsed="false">
      <c r="B453" s="37" t="s">
        <v>984</v>
      </c>
      <c r="C453" s="37" t="s">
        <v>28</v>
      </c>
      <c r="D453" s="38" t="s">
        <v>985</v>
      </c>
      <c r="E453" s="39" t="s">
        <v>986</v>
      </c>
      <c r="F453" s="40" t="s">
        <v>16</v>
      </c>
      <c r="G453" s="41" t="n">
        <v>1</v>
      </c>
      <c r="H453" s="59" t="n">
        <v>550.57</v>
      </c>
      <c r="I453" s="43" t="n">
        <v>7.05999999999995</v>
      </c>
      <c r="J453" s="68" t="n">
        <f aca="false">H453+I453</f>
        <v>557.63</v>
      </c>
      <c r="K453" s="45" t="n">
        <f aca="false">G453*H453</f>
        <v>550.57</v>
      </c>
      <c r="L453" s="45" t="n">
        <f aca="false">G453*I453</f>
        <v>7.05999999999995</v>
      </c>
      <c r="M453" s="46" t="n">
        <f aca="false">G453*J453</f>
        <v>557.63</v>
      </c>
      <c r="N453" s="46" t="n">
        <f aca="false">ROUND(G453*H453,0)</f>
        <v>551</v>
      </c>
      <c r="O453" s="46" t="n">
        <f aca="false">ROUND(G453*I453,0)</f>
        <v>7</v>
      </c>
      <c r="P453" s="46" t="n">
        <f aca="false">(N453+O453)</f>
        <v>558</v>
      </c>
      <c r="Q453" s="45" t="n">
        <f aca="false">ROUND(G453*(H453+(H453*$S$8)),2)</f>
        <v>685.14</v>
      </c>
      <c r="R453" s="45" t="n">
        <f aca="false">ROUND(G453*(I453+(I453*$S$8)),2)</f>
        <v>8.79</v>
      </c>
      <c r="S453" s="47" t="n">
        <f aca="false">Q453+R453</f>
        <v>693.93</v>
      </c>
    </row>
    <row r="454" customFormat="false" ht="12.8" hidden="false" customHeight="false" outlineLevel="0" collapsed="false">
      <c r="B454" s="37" t="s">
        <v>987</v>
      </c>
      <c r="C454" s="37" t="s">
        <v>28</v>
      </c>
      <c r="D454" s="38" t="s">
        <v>988</v>
      </c>
      <c r="E454" s="39" t="s">
        <v>989</v>
      </c>
      <c r="F454" s="40" t="s">
        <v>16</v>
      </c>
      <c r="G454" s="41" t="n">
        <v>1</v>
      </c>
      <c r="H454" s="59" t="n">
        <v>2844.06</v>
      </c>
      <c r="I454" s="43" t="n">
        <v>22.3699999999999</v>
      </c>
      <c r="J454" s="68" t="n">
        <f aca="false">H454+I454</f>
        <v>2866.43</v>
      </c>
      <c r="K454" s="45" t="n">
        <f aca="false">G454*H454</f>
        <v>2844.06</v>
      </c>
      <c r="L454" s="45" t="n">
        <f aca="false">G454*I454</f>
        <v>22.3699999999999</v>
      </c>
      <c r="M454" s="46" t="n">
        <f aca="false">G454*J454</f>
        <v>2866.43</v>
      </c>
      <c r="N454" s="46" t="n">
        <f aca="false">ROUND(G454*H454,0)</f>
        <v>2844</v>
      </c>
      <c r="O454" s="46" t="n">
        <f aca="false">ROUND(G454*I454,0)</f>
        <v>22</v>
      </c>
      <c r="P454" s="46" t="n">
        <f aca="false">(N454+O454)</f>
        <v>2866</v>
      </c>
      <c r="Q454" s="45" t="n">
        <f aca="false">ROUND(G454*(H454+(H454*$S$8)),2)</f>
        <v>3539.18</v>
      </c>
      <c r="R454" s="45" t="n">
        <f aca="false">ROUND(G454*(I454+(I454*$S$8)),2)</f>
        <v>27.84</v>
      </c>
      <c r="S454" s="47" t="n">
        <f aca="false">Q454+R454</f>
        <v>3567.02</v>
      </c>
    </row>
    <row r="455" customFormat="false" ht="17.9" hidden="false" customHeight="false" outlineLevel="0" collapsed="false">
      <c r="B455" s="37" t="s">
        <v>990</v>
      </c>
      <c r="C455" s="37" t="s">
        <v>32</v>
      </c>
      <c r="D455" s="38" t="n">
        <v>102118</v>
      </c>
      <c r="E455" s="39" t="s">
        <v>991</v>
      </c>
      <c r="F455" s="40" t="s">
        <v>16</v>
      </c>
      <c r="G455" s="41" t="n">
        <v>2</v>
      </c>
      <c r="H455" s="59" t="n">
        <v>2124.94</v>
      </c>
      <c r="I455" s="43" t="n">
        <v>120.54</v>
      </c>
      <c r="J455" s="68" t="n">
        <f aca="false">H455+I455</f>
        <v>2245.48</v>
      </c>
      <c r="K455" s="45" t="n">
        <f aca="false">G455*H455</f>
        <v>4249.88</v>
      </c>
      <c r="L455" s="45" t="n">
        <f aca="false">G455*I455</f>
        <v>241.08</v>
      </c>
      <c r="M455" s="46" t="n">
        <f aca="false">G455*J455</f>
        <v>4490.96</v>
      </c>
      <c r="N455" s="46" t="n">
        <f aca="false">ROUND(G455*H455,0)</f>
        <v>4250</v>
      </c>
      <c r="O455" s="46" t="n">
        <f aca="false">ROUND(G455*I455,0)</f>
        <v>241</v>
      </c>
      <c r="P455" s="46" t="n">
        <f aca="false">(N455+O455)</f>
        <v>4491</v>
      </c>
      <c r="Q455" s="45" t="n">
        <f aca="false">ROUND(G455*(H455+(H455*$S$8)),2)</f>
        <v>5288.6</v>
      </c>
      <c r="R455" s="45" t="n">
        <f aca="false">ROUND(G455*(I455+(I455*$S$8)),2)</f>
        <v>300</v>
      </c>
      <c r="S455" s="47" t="n">
        <f aca="false">Q455+R455</f>
        <v>5588.6</v>
      </c>
    </row>
    <row r="456" customFormat="false" ht="17.9" hidden="false" customHeight="false" outlineLevel="0" collapsed="false">
      <c r="B456" s="37" t="s">
        <v>992</v>
      </c>
      <c r="C456" s="37" t="s">
        <v>28</v>
      </c>
      <c r="D456" s="38" t="s">
        <v>993</v>
      </c>
      <c r="E456" s="39" t="s">
        <v>994</v>
      </c>
      <c r="F456" s="40" t="s">
        <v>16</v>
      </c>
      <c r="G456" s="41" t="n">
        <v>1</v>
      </c>
      <c r="H456" s="59" t="n">
        <v>2146.81</v>
      </c>
      <c r="I456" s="43" t="n">
        <v>153.17</v>
      </c>
      <c r="J456" s="68" t="n">
        <f aca="false">H456+I456</f>
        <v>2299.98</v>
      </c>
      <c r="K456" s="45" t="n">
        <f aca="false">G456*H456</f>
        <v>2146.81</v>
      </c>
      <c r="L456" s="45" t="n">
        <f aca="false">G456*I456</f>
        <v>153.17</v>
      </c>
      <c r="M456" s="46" t="n">
        <f aca="false">G456*J456</f>
        <v>2299.98</v>
      </c>
      <c r="N456" s="46" t="n">
        <f aca="false">ROUND(G456*H456,0)</f>
        <v>2147</v>
      </c>
      <c r="O456" s="46" t="n">
        <f aca="false">ROUND(G456*I456,0)</f>
        <v>153</v>
      </c>
      <c r="P456" s="46" t="n">
        <f aca="false">(N456+O456)</f>
        <v>2300</v>
      </c>
      <c r="Q456" s="45" t="n">
        <f aca="false">ROUND(G456*(H456+(H456*$S$8)),2)</f>
        <v>2671.51</v>
      </c>
      <c r="R456" s="45" t="n">
        <f aca="false">ROUND(G456*(I456+(I456*$S$8)),2)</f>
        <v>190.61</v>
      </c>
      <c r="S456" s="47" t="n">
        <f aca="false">Q456+R456</f>
        <v>2862.12</v>
      </c>
    </row>
    <row r="457" s="50" customFormat="true" ht="12.8" hidden="false" customHeight="false" outlineLevel="0" collapsed="false">
      <c r="B457" s="61" t="s">
        <v>995</v>
      </c>
      <c r="C457" s="62"/>
      <c r="D457" s="63"/>
      <c r="E457" s="64" t="s">
        <v>771</v>
      </c>
      <c r="F457" s="65"/>
      <c r="G457" s="63"/>
      <c r="H457" s="63"/>
      <c r="I457" s="63"/>
      <c r="J457" s="66"/>
      <c r="K457" s="66" t="n">
        <f aca="false">SUM(K458:K490)</f>
        <v>20661.518</v>
      </c>
      <c r="L457" s="66" t="n">
        <f aca="false">SUM(L458:L490)</f>
        <v>3985.2212</v>
      </c>
      <c r="M457" s="66" t="n">
        <f aca="false">SUM(M458:M490)</f>
        <v>24646.7392</v>
      </c>
      <c r="N457" s="66"/>
      <c r="O457" s="66"/>
      <c r="P457" s="66"/>
      <c r="Q457" s="66" t="n">
        <f aca="false">SUM(Q458:Q490)</f>
        <v>25711.39</v>
      </c>
      <c r="R457" s="66" t="n">
        <f aca="false">SUM(R458:R490)</f>
        <v>4959.28</v>
      </c>
      <c r="S457" s="67" t="n">
        <f aca="false">SUM(S458:S490)</f>
        <v>30670.67</v>
      </c>
      <c r="V457" s="1"/>
      <c r="W457" s="1"/>
    </row>
    <row r="458" customFormat="false" ht="26.1" hidden="false" customHeight="false" outlineLevel="0" collapsed="false">
      <c r="B458" s="37" t="s">
        <v>996</v>
      </c>
      <c r="C458" s="37" t="s">
        <v>32</v>
      </c>
      <c r="D458" s="38" t="n">
        <v>97498</v>
      </c>
      <c r="E458" s="39" t="s">
        <v>997</v>
      </c>
      <c r="F458" s="40" t="s">
        <v>55</v>
      </c>
      <c r="G458" s="41" t="n">
        <v>0.54</v>
      </c>
      <c r="H458" s="59" t="n">
        <v>37.39</v>
      </c>
      <c r="I458" s="43" t="n">
        <v>6.74</v>
      </c>
      <c r="J458" s="68" t="n">
        <f aca="false">H458+I458</f>
        <v>44.13</v>
      </c>
      <c r="K458" s="45" t="n">
        <f aca="false">G458*H458</f>
        <v>20.1906</v>
      </c>
      <c r="L458" s="45" t="n">
        <f aca="false">G458*I458</f>
        <v>3.6396</v>
      </c>
      <c r="M458" s="46" t="n">
        <f aca="false">G458*J458</f>
        <v>23.8302</v>
      </c>
      <c r="N458" s="46" t="n">
        <f aca="false">ROUND(G458*H458,0)</f>
        <v>20</v>
      </c>
      <c r="O458" s="46" t="n">
        <f aca="false">ROUND(G458*I458,0)</f>
        <v>4</v>
      </c>
      <c r="P458" s="46" t="n">
        <f aca="false">(N458+O458)</f>
        <v>24</v>
      </c>
      <c r="Q458" s="45" t="n">
        <f aca="false">ROUND(G458*(H458+(H458*$S$8)),2)</f>
        <v>25.13</v>
      </c>
      <c r="R458" s="45" t="n">
        <f aca="false">ROUND(G458*(I458+(I458*$S$8)),2)</f>
        <v>4.53</v>
      </c>
      <c r="S458" s="47" t="n">
        <f aca="false">Q458+R458</f>
        <v>29.66</v>
      </c>
    </row>
    <row r="459" customFormat="false" ht="34.3" hidden="false" customHeight="false" outlineLevel="0" collapsed="false">
      <c r="B459" s="37" t="s">
        <v>998</v>
      </c>
      <c r="C459" s="37" t="s">
        <v>32</v>
      </c>
      <c r="D459" s="38" t="n">
        <v>92364</v>
      </c>
      <c r="E459" s="39" t="s">
        <v>999</v>
      </c>
      <c r="F459" s="40" t="s">
        <v>55</v>
      </c>
      <c r="G459" s="41" t="n">
        <v>0.22</v>
      </c>
      <c r="H459" s="59" t="n">
        <v>46.85</v>
      </c>
      <c r="I459" s="43" t="n">
        <v>7.37</v>
      </c>
      <c r="J459" s="68" t="n">
        <f aca="false">H459+I459</f>
        <v>54.22</v>
      </c>
      <c r="K459" s="45" t="n">
        <f aca="false">G459*H459</f>
        <v>10.307</v>
      </c>
      <c r="L459" s="45" t="n">
        <f aca="false">G459*I459</f>
        <v>1.6214</v>
      </c>
      <c r="M459" s="46" t="n">
        <f aca="false">G459*J459</f>
        <v>11.9284</v>
      </c>
      <c r="N459" s="46" t="n">
        <f aca="false">ROUND(G459*H459,0)</f>
        <v>10</v>
      </c>
      <c r="O459" s="46" t="n">
        <f aca="false">ROUND(G459*I459,0)</f>
        <v>2</v>
      </c>
      <c r="P459" s="46" t="n">
        <f aca="false">(N459+O459)</f>
        <v>12</v>
      </c>
      <c r="Q459" s="45" t="n">
        <f aca="false">ROUND(G459*(H459+(H459*$S$8)),2)</f>
        <v>12.83</v>
      </c>
      <c r="R459" s="45" t="n">
        <f aca="false">ROUND(G459*(I459+(I459*$S$8)),2)</f>
        <v>2.02</v>
      </c>
      <c r="S459" s="47" t="n">
        <f aca="false">Q459+R459</f>
        <v>14.85</v>
      </c>
    </row>
    <row r="460" customFormat="false" ht="34.3" hidden="false" customHeight="false" outlineLevel="0" collapsed="false">
      <c r="B460" s="37" t="s">
        <v>1000</v>
      </c>
      <c r="C460" s="37" t="s">
        <v>32</v>
      </c>
      <c r="D460" s="38" t="n">
        <v>92365</v>
      </c>
      <c r="E460" s="39" t="s">
        <v>1001</v>
      </c>
      <c r="F460" s="40" t="s">
        <v>55</v>
      </c>
      <c r="G460" s="41" t="n">
        <v>1.51</v>
      </c>
      <c r="H460" s="59" t="n">
        <v>54.3</v>
      </c>
      <c r="I460" s="43" t="n">
        <v>8.02</v>
      </c>
      <c r="J460" s="68" t="n">
        <f aca="false">H460+I460</f>
        <v>62.32</v>
      </c>
      <c r="K460" s="45" t="n">
        <f aca="false">G460*H460</f>
        <v>81.993</v>
      </c>
      <c r="L460" s="45" t="n">
        <f aca="false">G460*I460</f>
        <v>12.1102</v>
      </c>
      <c r="M460" s="46" t="n">
        <f aca="false">G460*J460</f>
        <v>94.1032</v>
      </c>
      <c r="N460" s="46" t="n">
        <f aca="false">ROUND(G460*H460,0)</f>
        <v>82</v>
      </c>
      <c r="O460" s="46" t="n">
        <f aca="false">ROUND(G460*I460,0)</f>
        <v>12</v>
      </c>
      <c r="P460" s="46" t="n">
        <f aca="false">(N460+O460)</f>
        <v>94</v>
      </c>
      <c r="Q460" s="45" t="n">
        <f aca="false">ROUND(G460*(H460+(H460*$S$8)),2)</f>
        <v>102.03</v>
      </c>
      <c r="R460" s="45" t="n">
        <f aca="false">ROUND(G460*(I460+(I460*$S$8)),2)</f>
        <v>15.07</v>
      </c>
      <c r="S460" s="47" t="n">
        <f aca="false">Q460+R460</f>
        <v>117.1</v>
      </c>
    </row>
    <row r="461" customFormat="false" ht="26.1" hidden="false" customHeight="false" outlineLevel="0" collapsed="false">
      <c r="B461" s="37" t="s">
        <v>1002</v>
      </c>
      <c r="C461" s="37" t="s">
        <v>32</v>
      </c>
      <c r="D461" s="38" t="n">
        <v>92366</v>
      </c>
      <c r="E461" s="39" t="s">
        <v>1003</v>
      </c>
      <c r="F461" s="40" t="s">
        <v>55</v>
      </c>
      <c r="G461" s="41" t="n">
        <v>0.33</v>
      </c>
      <c r="H461" s="59" t="n">
        <v>77.64</v>
      </c>
      <c r="I461" s="43" t="n">
        <v>8.89</v>
      </c>
      <c r="J461" s="68" t="n">
        <f aca="false">H461+I461</f>
        <v>86.53</v>
      </c>
      <c r="K461" s="45" t="n">
        <f aca="false">G461*H461</f>
        <v>25.6212</v>
      </c>
      <c r="L461" s="45" t="n">
        <f aca="false">G461*I461</f>
        <v>2.9337</v>
      </c>
      <c r="M461" s="46" t="n">
        <f aca="false">G461*J461</f>
        <v>28.5549</v>
      </c>
      <c r="N461" s="46" t="n">
        <f aca="false">ROUND(G461*H461,0)</f>
        <v>26</v>
      </c>
      <c r="O461" s="46" t="n">
        <f aca="false">ROUND(G461*I461,0)</f>
        <v>3</v>
      </c>
      <c r="P461" s="46" t="n">
        <f aca="false">(N461+O461)</f>
        <v>29</v>
      </c>
      <c r="Q461" s="45" t="n">
        <f aca="false">ROUND(G461*(H461+(H461*$S$8)),2)</f>
        <v>31.88</v>
      </c>
      <c r="R461" s="45" t="n">
        <f aca="false">ROUND(G461*(I461+(I461*$S$8)),2)</f>
        <v>3.65</v>
      </c>
      <c r="S461" s="47" t="n">
        <f aca="false">Q461+R461</f>
        <v>35.53</v>
      </c>
    </row>
    <row r="462" customFormat="false" ht="34.3" hidden="false" customHeight="false" outlineLevel="0" collapsed="false">
      <c r="B462" s="37" t="s">
        <v>1004</v>
      </c>
      <c r="C462" s="37" t="s">
        <v>32</v>
      </c>
      <c r="D462" s="38" t="n">
        <v>92367</v>
      </c>
      <c r="E462" s="39" t="s">
        <v>1005</v>
      </c>
      <c r="F462" s="40" t="s">
        <v>55</v>
      </c>
      <c r="G462" s="41" t="n">
        <v>97.54</v>
      </c>
      <c r="H462" s="59" t="n">
        <v>96.12</v>
      </c>
      <c r="I462" s="43" t="n">
        <v>10.13</v>
      </c>
      <c r="J462" s="68" t="n">
        <f aca="false">H462+I462</f>
        <v>106.25</v>
      </c>
      <c r="K462" s="45" t="n">
        <f aca="false">G462*H462</f>
        <v>9375.5448</v>
      </c>
      <c r="L462" s="45" t="n">
        <f aca="false">G462*I462</f>
        <v>988.0802</v>
      </c>
      <c r="M462" s="46" t="n">
        <f aca="false">G462*J462</f>
        <v>10363.625</v>
      </c>
      <c r="N462" s="46" t="n">
        <f aca="false">ROUND(G462*H462,0)</f>
        <v>9376</v>
      </c>
      <c r="O462" s="46" t="n">
        <f aca="false">ROUND(G462*I462,0)</f>
        <v>988</v>
      </c>
      <c r="P462" s="46" t="n">
        <f aca="false">(N462+O462)</f>
        <v>10364</v>
      </c>
      <c r="Q462" s="45" t="n">
        <f aca="false">ROUND(G462*(H462+(H462*$S$8)),2)</f>
        <v>11667.03</v>
      </c>
      <c r="R462" s="45" t="n">
        <f aca="false">ROUND(G462*(I462+(I462*$S$8)),2)</f>
        <v>1229.58</v>
      </c>
      <c r="S462" s="47" t="n">
        <f aca="false">Q462+R462</f>
        <v>12896.61</v>
      </c>
    </row>
    <row r="463" customFormat="false" ht="26.1" hidden="false" customHeight="false" outlineLevel="0" collapsed="false">
      <c r="B463" s="37" t="s">
        <v>1006</v>
      </c>
      <c r="C463" s="37" t="s">
        <v>32</v>
      </c>
      <c r="D463" s="38" t="n">
        <v>92368</v>
      </c>
      <c r="E463" s="39" t="s">
        <v>1007</v>
      </c>
      <c r="F463" s="40" t="s">
        <v>55</v>
      </c>
      <c r="G463" s="41" t="n">
        <v>8.06</v>
      </c>
      <c r="H463" s="59" t="n">
        <v>128.79</v>
      </c>
      <c r="I463" s="43" t="n">
        <v>11.41</v>
      </c>
      <c r="J463" s="68" t="n">
        <f aca="false">H463+I463</f>
        <v>140.2</v>
      </c>
      <c r="K463" s="45" t="n">
        <f aca="false">G463*H463</f>
        <v>1038.0474</v>
      </c>
      <c r="L463" s="45" t="n">
        <f aca="false">G463*I463</f>
        <v>91.9646</v>
      </c>
      <c r="M463" s="46" t="n">
        <f aca="false">G463*J463</f>
        <v>1130.012</v>
      </c>
      <c r="N463" s="46" t="n">
        <f aca="false">ROUND(G463*H463,0)</f>
        <v>1038</v>
      </c>
      <c r="O463" s="46" t="n">
        <f aca="false">ROUND(G463*I463,0)</f>
        <v>92</v>
      </c>
      <c r="P463" s="46" t="n">
        <f aca="false">(N463+O463)</f>
        <v>1130</v>
      </c>
      <c r="Q463" s="45" t="n">
        <f aca="false">ROUND(G463*(H463+(H463*$S$8)),2)</f>
        <v>1291.76</v>
      </c>
      <c r="R463" s="45" t="n">
        <f aca="false">ROUND(G463*(I463+(I463*$S$8)),2)</f>
        <v>114.44</v>
      </c>
      <c r="S463" s="47" t="n">
        <f aca="false">Q463+R463</f>
        <v>1406.2</v>
      </c>
    </row>
    <row r="464" customFormat="false" ht="34.3" hidden="false" customHeight="false" outlineLevel="0" collapsed="false">
      <c r="B464" s="37" t="s">
        <v>1008</v>
      </c>
      <c r="C464" s="37" t="s">
        <v>28</v>
      </c>
      <c r="D464" s="38" t="s">
        <v>1009</v>
      </c>
      <c r="E464" s="39" t="s">
        <v>1010</v>
      </c>
      <c r="F464" s="40" t="s">
        <v>16</v>
      </c>
      <c r="G464" s="41" t="n">
        <v>1</v>
      </c>
      <c r="H464" s="59" t="n">
        <v>15.85</v>
      </c>
      <c r="I464" s="43" t="n">
        <v>21.62</v>
      </c>
      <c r="J464" s="68" t="n">
        <f aca="false">H464+I464</f>
        <v>37.47</v>
      </c>
      <c r="K464" s="45" t="n">
        <f aca="false">G464*H464</f>
        <v>15.85</v>
      </c>
      <c r="L464" s="45" t="n">
        <f aca="false">G464*I464</f>
        <v>21.62</v>
      </c>
      <c r="M464" s="46" t="n">
        <f aca="false">G464*J464</f>
        <v>37.47</v>
      </c>
      <c r="N464" s="46" t="n">
        <f aca="false">ROUND(G464*H464,0)</f>
        <v>16</v>
      </c>
      <c r="O464" s="46" t="n">
        <f aca="false">ROUND(G464*I464,0)</f>
        <v>22</v>
      </c>
      <c r="P464" s="46" t="n">
        <f aca="false">(N464+O464)</f>
        <v>38</v>
      </c>
      <c r="Q464" s="45" t="n">
        <f aca="false">ROUND(G464*(H464+(H464*$S$8)),2)</f>
        <v>19.72</v>
      </c>
      <c r="R464" s="45" t="n">
        <f aca="false">ROUND(G464*(I464+(I464*$S$8)),2)</f>
        <v>26.9</v>
      </c>
      <c r="S464" s="47" t="n">
        <f aca="false">Q464+R464</f>
        <v>46.62</v>
      </c>
    </row>
    <row r="465" customFormat="false" ht="34.3" hidden="false" customHeight="false" outlineLevel="0" collapsed="false">
      <c r="B465" s="37" t="s">
        <v>1011</v>
      </c>
      <c r="C465" s="37" t="s">
        <v>28</v>
      </c>
      <c r="D465" s="38" t="s">
        <v>1012</v>
      </c>
      <c r="E465" s="39" t="s">
        <v>1013</v>
      </c>
      <c r="F465" s="40" t="s">
        <v>16</v>
      </c>
      <c r="G465" s="41" t="n">
        <v>5</v>
      </c>
      <c r="H465" s="59" t="n">
        <v>56.59</v>
      </c>
      <c r="I465" s="43" t="n">
        <v>21.62</v>
      </c>
      <c r="J465" s="68" t="n">
        <f aca="false">H465+I465</f>
        <v>78.21</v>
      </c>
      <c r="K465" s="45" t="n">
        <f aca="false">G465*H465</f>
        <v>282.95</v>
      </c>
      <c r="L465" s="45" t="n">
        <f aca="false">G465*I465</f>
        <v>108.1</v>
      </c>
      <c r="M465" s="46" t="n">
        <f aca="false">G465*J465</f>
        <v>391.05</v>
      </c>
      <c r="N465" s="46" t="n">
        <f aca="false">ROUND(G465*H465,0)</f>
        <v>283</v>
      </c>
      <c r="O465" s="46" t="n">
        <f aca="false">ROUND(G465*I465,0)</f>
        <v>108</v>
      </c>
      <c r="P465" s="46" t="n">
        <f aca="false">(N465+O465)</f>
        <v>391</v>
      </c>
      <c r="Q465" s="45" t="n">
        <f aca="false">ROUND(G465*(H465+(H465*$S$8)),2)</f>
        <v>352.11</v>
      </c>
      <c r="R465" s="45" t="n">
        <f aca="false">ROUND(G465*(I465+(I465*$S$8)),2)</f>
        <v>134.52</v>
      </c>
      <c r="S465" s="47" t="n">
        <f aca="false">Q465+R465</f>
        <v>486.63</v>
      </c>
    </row>
    <row r="466" customFormat="false" ht="34.3" hidden="false" customHeight="false" outlineLevel="0" collapsed="false">
      <c r="B466" s="37" t="s">
        <v>1014</v>
      </c>
      <c r="C466" s="37" t="s">
        <v>32</v>
      </c>
      <c r="D466" s="38" t="n">
        <v>94473</v>
      </c>
      <c r="E466" s="39" t="s">
        <v>1015</v>
      </c>
      <c r="F466" s="40" t="s">
        <v>16</v>
      </c>
      <c r="G466" s="41" t="n">
        <v>22</v>
      </c>
      <c r="H466" s="59" t="n">
        <v>89.68</v>
      </c>
      <c r="I466" s="43" t="n">
        <v>21.62</v>
      </c>
      <c r="J466" s="68" t="n">
        <f aca="false">H466+I466</f>
        <v>111.3</v>
      </c>
      <c r="K466" s="45" t="n">
        <f aca="false">G466*H466</f>
        <v>1972.96</v>
      </c>
      <c r="L466" s="45" t="n">
        <f aca="false">G466*I466</f>
        <v>475.64</v>
      </c>
      <c r="M466" s="46" t="n">
        <f aca="false">G466*J466</f>
        <v>2448.6</v>
      </c>
      <c r="N466" s="46" t="n">
        <f aca="false">ROUND(G466*H466,0)</f>
        <v>1973</v>
      </c>
      <c r="O466" s="46" t="n">
        <f aca="false">ROUND(G466*I466,0)</f>
        <v>476</v>
      </c>
      <c r="P466" s="46" t="n">
        <f aca="false">(N466+O466)</f>
        <v>2449</v>
      </c>
      <c r="Q466" s="45" t="n">
        <f aca="false">ROUND(G466*(H466+(H466*$S$8)),2)</f>
        <v>2455.17</v>
      </c>
      <c r="R466" s="45" t="n">
        <f aca="false">ROUND(G466*(I466+(I466*$S$8)),2)</f>
        <v>591.89</v>
      </c>
      <c r="S466" s="47" t="n">
        <f aca="false">Q466+R466</f>
        <v>3047.06</v>
      </c>
    </row>
    <row r="467" customFormat="false" ht="34.3" hidden="false" customHeight="false" outlineLevel="0" collapsed="false">
      <c r="B467" s="37" t="s">
        <v>1016</v>
      </c>
      <c r="C467" s="37" t="s">
        <v>32</v>
      </c>
      <c r="D467" s="38" t="n">
        <v>94475</v>
      </c>
      <c r="E467" s="39" t="s">
        <v>1017</v>
      </c>
      <c r="F467" s="40" t="s">
        <v>16</v>
      </c>
      <c r="G467" s="41" t="n">
        <v>11</v>
      </c>
      <c r="H467" s="59" t="n">
        <v>125.58</v>
      </c>
      <c r="I467" s="43" t="n">
        <v>27.01</v>
      </c>
      <c r="J467" s="68" t="n">
        <f aca="false">H467+I467</f>
        <v>152.59</v>
      </c>
      <c r="K467" s="45" t="n">
        <f aca="false">G467*H467</f>
        <v>1381.38</v>
      </c>
      <c r="L467" s="45" t="n">
        <f aca="false">G467*I467</f>
        <v>297.11</v>
      </c>
      <c r="M467" s="46" t="n">
        <f aca="false">G467*J467</f>
        <v>1678.49</v>
      </c>
      <c r="N467" s="46" t="n">
        <f aca="false">ROUND(G467*H467,0)</f>
        <v>1381</v>
      </c>
      <c r="O467" s="46" t="n">
        <f aca="false">ROUND(G467*I467,0)</f>
        <v>297</v>
      </c>
      <c r="P467" s="46" t="n">
        <f aca="false">(N467+O467)</f>
        <v>1678</v>
      </c>
      <c r="Q467" s="45" t="n">
        <f aca="false">ROUND(G467*(H467+(H467*$S$8)),2)</f>
        <v>1719</v>
      </c>
      <c r="R467" s="45" t="n">
        <f aca="false">ROUND(G467*(I467+(I467*$S$8)),2)</f>
        <v>369.73</v>
      </c>
      <c r="S467" s="47" t="n">
        <f aca="false">Q467+R467</f>
        <v>2088.73</v>
      </c>
    </row>
    <row r="468" customFormat="false" ht="17.9" hidden="false" customHeight="false" outlineLevel="0" collapsed="false">
      <c r="B468" s="37" t="s">
        <v>1018</v>
      </c>
      <c r="C468" s="37" t="s">
        <v>28</v>
      </c>
      <c r="D468" s="38" t="s">
        <v>1019</v>
      </c>
      <c r="E468" s="39" t="s">
        <v>1020</v>
      </c>
      <c r="F468" s="40" t="s">
        <v>16</v>
      </c>
      <c r="G468" s="41" t="n">
        <v>5</v>
      </c>
      <c r="H468" s="59" t="n">
        <v>14.33</v>
      </c>
      <c r="I468" s="43" t="n">
        <v>8.89</v>
      </c>
      <c r="J468" s="68" t="n">
        <f aca="false">H468+I468</f>
        <v>23.22</v>
      </c>
      <c r="K468" s="45" t="n">
        <f aca="false">G468*H468</f>
        <v>71.65</v>
      </c>
      <c r="L468" s="45" t="n">
        <f aca="false">G468*I468</f>
        <v>44.45</v>
      </c>
      <c r="M468" s="46" t="n">
        <f aca="false">G468*J468</f>
        <v>116.1</v>
      </c>
      <c r="N468" s="46" t="n">
        <f aca="false">ROUND(G468*H468,0)</f>
        <v>72</v>
      </c>
      <c r="O468" s="46" t="n">
        <f aca="false">ROUND(G468*I468,0)</f>
        <v>44</v>
      </c>
      <c r="P468" s="46" t="n">
        <f aca="false">(N468+O468)</f>
        <v>116</v>
      </c>
      <c r="Q468" s="45" t="n">
        <f aca="false">ROUND(G468*(H468+(H468*$S$8)),2)</f>
        <v>89.16</v>
      </c>
      <c r="R468" s="45" t="n">
        <f aca="false">ROUND(G468*(I468+(I468*$S$8)),2)</f>
        <v>55.31</v>
      </c>
      <c r="S468" s="47" t="n">
        <f aca="false">Q468+R468</f>
        <v>144.47</v>
      </c>
    </row>
    <row r="469" customFormat="false" ht="26.1" hidden="false" customHeight="false" outlineLevel="0" collapsed="false">
      <c r="B469" s="37" t="s">
        <v>1021</v>
      </c>
      <c r="C469" s="37" t="s">
        <v>32</v>
      </c>
      <c r="D469" s="38" t="n">
        <v>92920</v>
      </c>
      <c r="E469" s="39" t="s">
        <v>1022</v>
      </c>
      <c r="F469" s="40" t="s">
        <v>16</v>
      </c>
      <c r="G469" s="41" t="n">
        <v>5</v>
      </c>
      <c r="H469" s="59" t="n">
        <v>17.79</v>
      </c>
      <c r="I469" s="43" t="n">
        <v>20.34</v>
      </c>
      <c r="J469" s="68" t="n">
        <f aca="false">H469+I469</f>
        <v>38.13</v>
      </c>
      <c r="K469" s="45" t="n">
        <f aca="false">G469*H469</f>
        <v>88.95</v>
      </c>
      <c r="L469" s="45" t="n">
        <f aca="false">G469*I469</f>
        <v>101.7</v>
      </c>
      <c r="M469" s="46" t="n">
        <f aca="false">G469*J469</f>
        <v>190.65</v>
      </c>
      <c r="N469" s="46" t="n">
        <f aca="false">ROUND(G469*H469,0)</f>
        <v>89</v>
      </c>
      <c r="O469" s="46" t="n">
        <f aca="false">ROUND(G469*I469,0)</f>
        <v>102</v>
      </c>
      <c r="P469" s="46" t="n">
        <f aca="false">(N469+O469)</f>
        <v>191</v>
      </c>
      <c r="Q469" s="45" t="n">
        <f aca="false">ROUND(G469*(H469+(H469*$S$8)),2)</f>
        <v>110.69</v>
      </c>
      <c r="R469" s="45" t="n">
        <f aca="false">ROUND(G469*(I469+(I469*$S$8)),2)</f>
        <v>126.56</v>
      </c>
      <c r="S469" s="47" t="n">
        <f aca="false">Q469+R469</f>
        <v>237.25</v>
      </c>
    </row>
    <row r="470" customFormat="false" ht="26.1" hidden="false" customHeight="false" outlineLevel="0" collapsed="false">
      <c r="B470" s="37" t="s">
        <v>1023</v>
      </c>
      <c r="C470" s="37" t="s">
        <v>32</v>
      </c>
      <c r="D470" s="38" t="n">
        <v>97503</v>
      </c>
      <c r="E470" s="39" t="s">
        <v>1024</v>
      </c>
      <c r="F470" s="40" t="s">
        <v>16</v>
      </c>
      <c r="G470" s="41" t="n">
        <v>1</v>
      </c>
      <c r="H470" s="59" t="n">
        <v>97.35</v>
      </c>
      <c r="I470" s="43" t="n">
        <v>9.1</v>
      </c>
      <c r="J470" s="68" t="n">
        <f aca="false">H470+I470</f>
        <v>106.45</v>
      </c>
      <c r="K470" s="45" t="n">
        <f aca="false">G470*H470</f>
        <v>97.35</v>
      </c>
      <c r="L470" s="45" t="n">
        <f aca="false">G470*I470</f>
        <v>9.1</v>
      </c>
      <c r="M470" s="46" t="n">
        <f aca="false">G470*J470</f>
        <v>106.45</v>
      </c>
      <c r="N470" s="46" t="n">
        <f aca="false">ROUND(G470*H470,0)</f>
        <v>97</v>
      </c>
      <c r="O470" s="46" t="n">
        <f aca="false">ROUND(G470*I470,0)</f>
        <v>9</v>
      </c>
      <c r="P470" s="46" t="n">
        <f aca="false">(N470+O470)</f>
        <v>106</v>
      </c>
      <c r="Q470" s="45" t="n">
        <f aca="false">ROUND(G470*(H470+(H470*$S$8)),2)</f>
        <v>121.14</v>
      </c>
      <c r="R470" s="45" t="n">
        <f aca="false">ROUND(G470*(I470+(I470*$S$8)),2)</f>
        <v>11.32</v>
      </c>
      <c r="S470" s="47" t="n">
        <f aca="false">Q470+R470</f>
        <v>132.46</v>
      </c>
    </row>
    <row r="471" customFormat="false" ht="26.1" hidden="false" customHeight="false" outlineLevel="0" collapsed="false">
      <c r="B471" s="37" t="s">
        <v>1025</v>
      </c>
      <c r="C471" s="37" t="s">
        <v>28</v>
      </c>
      <c r="D471" s="38" t="s">
        <v>1026</v>
      </c>
      <c r="E471" s="39" t="s">
        <v>1027</v>
      </c>
      <c r="F471" s="40" t="s">
        <v>16</v>
      </c>
      <c r="G471" s="41" t="n">
        <v>2</v>
      </c>
      <c r="H471" s="59" t="n">
        <v>84.96</v>
      </c>
      <c r="I471" s="43" t="n">
        <v>14.23</v>
      </c>
      <c r="J471" s="68" t="n">
        <f aca="false">H471+I471</f>
        <v>99.19</v>
      </c>
      <c r="K471" s="45" t="n">
        <f aca="false">G471*H471</f>
        <v>169.92</v>
      </c>
      <c r="L471" s="45" t="n">
        <f aca="false">G471*I471</f>
        <v>28.46</v>
      </c>
      <c r="M471" s="46" t="n">
        <f aca="false">G471*J471</f>
        <v>198.38</v>
      </c>
      <c r="N471" s="46" t="n">
        <f aca="false">ROUND(G471*H471,0)</f>
        <v>170</v>
      </c>
      <c r="O471" s="46" t="n">
        <f aca="false">ROUND(G471*I471,0)</f>
        <v>28</v>
      </c>
      <c r="P471" s="46" t="n">
        <f aca="false">(N471+O471)</f>
        <v>198</v>
      </c>
      <c r="Q471" s="45" t="n">
        <f aca="false">ROUND(G471*(H471+(H471*$S$8)),2)</f>
        <v>211.45</v>
      </c>
      <c r="R471" s="45" t="n">
        <f aca="false">ROUND(G471*(I471+(I471*$S$8)),2)</f>
        <v>35.42</v>
      </c>
      <c r="S471" s="47" t="n">
        <f aca="false">Q471+R471</f>
        <v>246.87</v>
      </c>
    </row>
    <row r="472" customFormat="false" ht="26.1" hidden="false" customHeight="false" outlineLevel="0" collapsed="false">
      <c r="B472" s="37" t="s">
        <v>1028</v>
      </c>
      <c r="C472" s="37" t="s">
        <v>32</v>
      </c>
      <c r="D472" s="38" t="n">
        <v>97447</v>
      </c>
      <c r="E472" s="39" t="s">
        <v>1029</v>
      </c>
      <c r="F472" s="40" t="s">
        <v>16</v>
      </c>
      <c r="G472" s="41" t="n">
        <v>1</v>
      </c>
      <c r="H472" s="59" t="n">
        <v>393.8</v>
      </c>
      <c r="I472" s="43" t="n">
        <v>39.03</v>
      </c>
      <c r="J472" s="68" t="n">
        <f aca="false">H472+I472</f>
        <v>432.83</v>
      </c>
      <c r="K472" s="45" t="n">
        <f aca="false">G472*H472</f>
        <v>393.8</v>
      </c>
      <c r="L472" s="45" t="n">
        <f aca="false">G472*I472</f>
        <v>39.03</v>
      </c>
      <c r="M472" s="46" t="n">
        <f aca="false">G472*J472</f>
        <v>432.83</v>
      </c>
      <c r="N472" s="46" t="n">
        <f aca="false">ROUND(G472*H472,0)</f>
        <v>394</v>
      </c>
      <c r="O472" s="46" t="n">
        <f aca="false">ROUND(G472*I472,0)</f>
        <v>39</v>
      </c>
      <c r="P472" s="46" t="n">
        <f aca="false">(N472+O472)</f>
        <v>433</v>
      </c>
      <c r="Q472" s="45" t="n">
        <f aca="false">ROUND(G472*(H472+(H472*$S$8)),2)</f>
        <v>490.05</v>
      </c>
      <c r="R472" s="45" t="n">
        <f aca="false">ROUND(G472*(I472+(I472*$S$8)),2)</f>
        <v>48.57</v>
      </c>
      <c r="S472" s="47" t="n">
        <f aca="false">Q472+R472</f>
        <v>538.62</v>
      </c>
    </row>
    <row r="473" customFormat="false" ht="26.1" hidden="false" customHeight="false" outlineLevel="0" collapsed="false">
      <c r="B473" s="37" t="s">
        <v>1030</v>
      </c>
      <c r="C473" s="37" t="s">
        <v>28</v>
      </c>
      <c r="D473" s="38" t="s">
        <v>1031</v>
      </c>
      <c r="E473" s="39" t="s">
        <v>1032</v>
      </c>
      <c r="F473" s="40" t="s">
        <v>16</v>
      </c>
      <c r="G473" s="41" t="n">
        <v>1</v>
      </c>
      <c r="H473" s="59" t="n">
        <v>354.17</v>
      </c>
      <c r="I473" s="43" t="n">
        <v>33.51</v>
      </c>
      <c r="J473" s="68" t="n">
        <f aca="false">H473+I473</f>
        <v>387.68</v>
      </c>
      <c r="K473" s="45" t="n">
        <f aca="false">G473*H473</f>
        <v>354.17</v>
      </c>
      <c r="L473" s="45" t="n">
        <f aca="false">G473*I473</f>
        <v>33.51</v>
      </c>
      <c r="M473" s="46" t="n">
        <f aca="false">G473*J473</f>
        <v>387.68</v>
      </c>
      <c r="N473" s="46" t="n">
        <f aca="false">ROUND(G473*H473,0)</f>
        <v>354</v>
      </c>
      <c r="O473" s="46" t="n">
        <f aca="false">ROUND(G473*I473,0)</f>
        <v>34</v>
      </c>
      <c r="P473" s="46" t="n">
        <f aca="false">(N473+O473)</f>
        <v>388</v>
      </c>
      <c r="Q473" s="45" t="n">
        <f aca="false">ROUND(G473*(H473+(H473*$S$8)),2)</f>
        <v>440.73</v>
      </c>
      <c r="R473" s="45" t="n">
        <f aca="false">ROUND(G473*(I473+(I473*$S$8)),2)</f>
        <v>41.7</v>
      </c>
      <c r="S473" s="47" t="n">
        <f aca="false">Q473+R473</f>
        <v>482.43</v>
      </c>
    </row>
    <row r="474" customFormat="false" ht="17.9" hidden="false" customHeight="false" outlineLevel="0" collapsed="false">
      <c r="B474" s="37" t="s">
        <v>1033</v>
      </c>
      <c r="C474" s="37" t="s">
        <v>28</v>
      </c>
      <c r="D474" s="38" t="s">
        <v>1034</v>
      </c>
      <c r="E474" s="39" t="s">
        <v>1035</v>
      </c>
      <c r="F474" s="40" t="s">
        <v>16</v>
      </c>
      <c r="G474" s="41" t="n">
        <v>3</v>
      </c>
      <c r="H474" s="59" t="n">
        <v>287.94</v>
      </c>
      <c r="I474" s="43" t="n">
        <v>36.76</v>
      </c>
      <c r="J474" s="68" t="n">
        <f aca="false">H474+I474</f>
        <v>324.7</v>
      </c>
      <c r="K474" s="45" t="n">
        <f aca="false">G474*H474</f>
        <v>863.82</v>
      </c>
      <c r="L474" s="45" t="n">
        <f aca="false">G474*I474</f>
        <v>110.28</v>
      </c>
      <c r="M474" s="46" t="n">
        <f aca="false">G474*J474</f>
        <v>974.1</v>
      </c>
      <c r="N474" s="46" t="n">
        <f aca="false">ROUND(G474*H474,0)</f>
        <v>864</v>
      </c>
      <c r="O474" s="46" t="n">
        <f aca="false">ROUND(G474*I474,0)</f>
        <v>110</v>
      </c>
      <c r="P474" s="46" t="n">
        <f aca="false">(N474+O474)</f>
        <v>974</v>
      </c>
      <c r="Q474" s="45" t="n">
        <f aca="false">ROUND(G474*(H474+(H474*$S$8)),2)</f>
        <v>1074.95</v>
      </c>
      <c r="R474" s="45" t="n">
        <f aca="false">ROUND(G474*(I474+(I474*$S$8)),2)</f>
        <v>137.23</v>
      </c>
      <c r="S474" s="47" t="n">
        <f aca="false">Q474+R474</f>
        <v>1212.18</v>
      </c>
    </row>
    <row r="475" customFormat="false" ht="26.1" hidden="false" customHeight="false" outlineLevel="0" collapsed="false">
      <c r="B475" s="37" t="s">
        <v>1036</v>
      </c>
      <c r="C475" s="37" t="s">
        <v>28</v>
      </c>
      <c r="D475" s="38" t="s">
        <v>1037</v>
      </c>
      <c r="E475" s="39" t="s">
        <v>1038</v>
      </c>
      <c r="F475" s="40" t="s">
        <v>16</v>
      </c>
      <c r="G475" s="41" t="n">
        <v>2</v>
      </c>
      <c r="H475" s="59" t="n">
        <v>322.11</v>
      </c>
      <c r="I475" s="43" t="n">
        <v>36.76</v>
      </c>
      <c r="J475" s="68" t="n">
        <f aca="false">H475+I475</f>
        <v>358.87</v>
      </c>
      <c r="K475" s="45" t="n">
        <f aca="false">G475*H475</f>
        <v>644.22</v>
      </c>
      <c r="L475" s="45" t="n">
        <f aca="false">G475*I475</f>
        <v>73.52</v>
      </c>
      <c r="M475" s="46" t="n">
        <f aca="false">G475*J475</f>
        <v>717.74</v>
      </c>
      <c r="N475" s="46" t="n">
        <f aca="false">ROUND(G475*H475,0)</f>
        <v>644</v>
      </c>
      <c r="O475" s="46" t="n">
        <f aca="false">ROUND(G475*I475,0)</f>
        <v>74</v>
      </c>
      <c r="P475" s="46" t="n">
        <f aca="false">(N475+O475)</f>
        <v>718</v>
      </c>
      <c r="Q475" s="45" t="n">
        <f aca="false">ROUND(G475*(H475+(H475*$S$8)),2)</f>
        <v>801.67</v>
      </c>
      <c r="R475" s="45" t="n">
        <f aca="false">ROUND(G475*(I475+(I475*$S$8)),2)</f>
        <v>91.49</v>
      </c>
      <c r="S475" s="47" t="n">
        <f aca="false">Q475+R475</f>
        <v>893.16</v>
      </c>
    </row>
    <row r="476" customFormat="false" ht="26.1" hidden="false" customHeight="false" outlineLevel="0" collapsed="false">
      <c r="B476" s="37" t="s">
        <v>1039</v>
      </c>
      <c r="C476" s="37" t="s">
        <v>32</v>
      </c>
      <c r="D476" s="38" t="n">
        <v>97450</v>
      </c>
      <c r="E476" s="39" t="s">
        <v>1040</v>
      </c>
      <c r="F476" s="40" t="s">
        <v>16</v>
      </c>
      <c r="G476" s="41" t="n">
        <v>2</v>
      </c>
      <c r="H476" s="59" t="n">
        <v>529.96</v>
      </c>
      <c r="I476" s="43" t="n">
        <v>42.84</v>
      </c>
      <c r="J476" s="68" t="n">
        <f aca="false">H476+I476</f>
        <v>572.8</v>
      </c>
      <c r="K476" s="45" t="n">
        <f aca="false">G476*H476</f>
        <v>1059.92</v>
      </c>
      <c r="L476" s="45" t="n">
        <f aca="false">G476*I476</f>
        <v>85.68</v>
      </c>
      <c r="M476" s="46" t="n">
        <f aca="false">G476*J476</f>
        <v>1145.6</v>
      </c>
      <c r="N476" s="46" t="n">
        <f aca="false">ROUND(G476*H476,0)</f>
        <v>1060</v>
      </c>
      <c r="O476" s="46" t="n">
        <f aca="false">ROUND(G476*I476,0)</f>
        <v>86</v>
      </c>
      <c r="P476" s="46" t="n">
        <f aca="false">(N476+O476)</f>
        <v>1146</v>
      </c>
      <c r="Q476" s="45" t="n">
        <f aca="false">ROUND(G476*(H476+(H476*$S$8)),2)</f>
        <v>1318.98</v>
      </c>
      <c r="R476" s="45" t="n">
        <f aca="false">ROUND(G476*(I476+(I476*$S$8)),2)</f>
        <v>106.62</v>
      </c>
      <c r="S476" s="47" t="n">
        <f aca="false">Q476+R476</f>
        <v>1425.6</v>
      </c>
    </row>
    <row r="477" customFormat="false" ht="26.1" hidden="false" customHeight="false" outlineLevel="0" collapsed="false">
      <c r="B477" s="37" t="s">
        <v>1041</v>
      </c>
      <c r="C477" s="37" t="s">
        <v>32</v>
      </c>
      <c r="D477" s="38" t="n">
        <v>92637</v>
      </c>
      <c r="E477" s="39" t="s">
        <v>1042</v>
      </c>
      <c r="F477" s="40" t="s">
        <v>16</v>
      </c>
      <c r="G477" s="41" t="n">
        <v>3</v>
      </c>
      <c r="H477" s="59" t="n">
        <v>30.5</v>
      </c>
      <c r="I477" s="43" t="n">
        <v>40.64</v>
      </c>
      <c r="J477" s="68" t="n">
        <f aca="false">H477+I477</f>
        <v>71.14</v>
      </c>
      <c r="K477" s="45" t="n">
        <f aca="false">G477*H477</f>
        <v>91.5</v>
      </c>
      <c r="L477" s="45" t="n">
        <f aca="false">G477*I477</f>
        <v>121.92</v>
      </c>
      <c r="M477" s="46" t="n">
        <f aca="false">G477*J477</f>
        <v>213.42</v>
      </c>
      <c r="N477" s="46" t="n">
        <f aca="false">ROUND(G477*H477,0)</f>
        <v>92</v>
      </c>
      <c r="O477" s="46" t="n">
        <f aca="false">ROUND(G477*I477,0)</f>
        <v>122</v>
      </c>
      <c r="P477" s="46" t="n">
        <f aca="false">(N477+O477)</f>
        <v>214</v>
      </c>
      <c r="Q477" s="45" t="n">
        <f aca="false">ROUND(G477*(H477+(H477*$S$8)),2)</f>
        <v>113.86</v>
      </c>
      <c r="R477" s="45" t="n">
        <f aca="false">ROUND(G477*(I477+(I477*$S$8)),2)</f>
        <v>151.72</v>
      </c>
      <c r="S477" s="47" t="n">
        <f aca="false">Q477+R477</f>
        <v>265.58</v>
      </c>
    </row>
    <row r="478" customFormat="false" ht="17.9" hidden="false" customHeight="false" outlineLevel="0" collapsed="false">
      <c r="B478" s="37" t="s">
        <v>1043</v>
      </c>
      <c r="C478" s="37" t="s">
        <v>28</v>
      </c>
      <c r="D478" s="38" t="s">
        <v>1044</v>
      </c>
      <c r="E478" s="39" t="s">
        <v>1045</v>
      </c>
      <c r="F478" s="40" t="s">
        <v>16</v>
      </c>
      <c r="G478" s="41" t="n">
        <v>1</v>
      </c>
      <c r="H478" s="59" t="n">
        <v>59.53</v>
      </c>
      <c r="I478" s="43" t="n">
        <v>17.78</v>
      </c>
      <c r="J478" s="68" t="n">
        <f aca="false">H478+I478</f>
        <v>77.31</v>
      </c>
      <c r="K478" s="45" t="n">
        <f aca="false">G478*H478</f>
        <v>59.53</v>
      </c>
      <c r="L478" s="45" t="n">
        <f aca="false">G478*I478</f>
        <v>17.78</v>
      </c>
      <c r="M478" s="46" t="n">
        <f aca="false">G478*J478</f>
        <v>77.31</v>
      </c>
      <c r="N478" s="46" t="n">
        <f aca="false">ROUND(G478*H478,0)</f>
        <v>60</v>
      </c>
      <c r="O478" s="46" t="n">
        <f aca="false">ROUND(G478*I478,0)</f>
        <v>18</v>
      </c>
      <c r="P478" s="46" t="n">
        <f aca="false">(N478+O478)</f>
        <v>78</v>
      </c>
      <c r="Q478" s="45" t="n">
        <f aca="false">ROUND(G478*(H478+(H478*$S$8)),2)</f>
        <v>74.08</v>
      </c>
      <c r="R478" s="45" t="n">
        <f aca="false">ROUND(G478*(I478+(I478*$S$8)),2)</f>
        <v>22.13</v>
      </c>
      <c r="S478" s="47" t="n">
        <f aca="false">Q478+R478</f>
        <v>96.21</v>
      </c>
    </row>
    <row r="479" customFormat="false" ht="17.9" hidden="false" customHeight="false" outlineLevel="0" collapsed="false">
      <c r="B479" s="37" t="s">
        <v>1046</v>
      </c>
      <c r="C479" s="37" t="s">
        <v>28</v>
      </c>
      <c r="D479" s="38" t="s">
        <v>1047</v>
      </c>
      <c r="E479" s="39" t="s">
        <v>1048</v>
      </c>
      <c r="F479" s="40" t="s">
        <v>16</v>
      </c>
      <c r="G479" s="41" t="n">
        <v>2</v>
      </c>
      <c r="H479" s="59" t="n">
        <v>147.64</v>
      </c>
      <c r="I479" s="43" t="n">
        <v>17.78</v>
      </c>
      <c r="J479" s="68" t="n">
        <f aca="false">H479+I479</f>
        <v>165.42</v>
      </c>
      <c r="K479" s="45" t="n">
        <f aca="false">G479*H479</f>
        <v>295.28</v>
      </c>
      <c r="L479" s="45" t="n">
        <f aca="false">G479*I479</f>
        <v>35.56</v>
      </c>
      <c r="M479" s="46" t="n">
        <f aca="false">G479*J479</f>
        <v>330.84</v>
      </c>
      <c r="N479" s="46" t="n">
        <f aca="false">ROUND(G479*H479,0)</f>
        <v>295</v>
      </c>
      <c r="O479" s="46" t="n">
        <f aca="false">ROUND(G479*I479,0)</f>
        <v>36</v>
      </c>
      <c r="P479" s="46" t="n">
        <f aca="false">(N479+O479)</f>
        <v>331</v>
      </c>
      <c r="Q479" s="45" t="n">
        <f aca="false">ROUND(G479*(H479+(H479*$S$8)),2)</f>
        <v>367.45</v>
      </c>
      <c r="R479" s="45" t="n">
        <f aca="false">ROUND(G479*(I479+(I479*$S$8)),2)</f>
        <v>44.25</v>
      </c>
      <c r="S479" s="47" t="n">
        <f aca="false">Q479+R479</f>
        <v>411.7</v>
      </c>
    </row>
    <row r="480" customFormat="false" ht="17.9" hidden="false" customHeight="false" outlineLevel="0" collapsed="false">
      <c r="B480" s="37" t="s">
        <v>1049</v>
      </c>
      <c r="C480" s="37" t="s">
        <v>28</v>
      </c>
      <c r="D480" s="38" t="s">
        <v>1050</v>
      </c>
      <c r="E480" s="39" t="s">
        <v>1051</v>
      </c>
      <c r="F480" s="40" t="s">
        <v>16</v>
      </c>
      <c r="G480" s="41" t="n">
        <v>1</v>
      </c>
      <c r="H480" s="59" t="n">
        <v>147.64</v>
      </c>
      <c r="I480" s="43" t="n">
        <v>17.78</v>
      </c>
      <c r="J480" s="68" t="n">
        <f aca="false">H480+I480</f>
        <v>165.42</v>
      </c>
      <c r="K480" s="45" t="n">
        <f aca="false">G480*H480</f>
        <v>147.64</v>
      </c>
      <c r="L480" s="45" t="n">
        <f aca="false">G480*I480</f>
        <v>17.78</v>
      </c>
      <c r="M480" s="46" t="n">
        <f aca="false">G480*J480</f>
        <v>165.42</v>
      </c>
      <c r="N480" s="46" t="n">
        <f aca="false">ROUND(G480*H480,0)</f>
        <v>148</v>
      </c>
      <c r="O480" s="46" t="n">
        <f aca="false">ROUND(G480*I480,0)</f>
        <v>18</v>
      </c>
      <c r="P480" s="46" t="n">
        <f aca="false">(N480+O480)</f>
        <v>166</v>
      </c>
      <c r="Q480" s="45" t="n">
        <f aca="false">ROUND(G480*(H480+(H480*$S$8)),2)</f>
        <v>183.72</v>
      </c>
      <c r="R480" s="45" t="n">
        <f aca="false">ROUND(G480*(I480+(I480*$S$8)),2)</f>
        <v>22.13</v>
      </c>
      <c r="S480" s="47" t="n">
        <f aca="false">Q480+R480</f>
        <v>205.85</v>
      </c>
    </row>
    <row r="481" customFormat="false" ht="17.9" hidden="false" customHeight="false" outlineLevel="0" collapsed="false">
      <c r="B481" s="37" t="s">
        <v>1052</v>
      </c>
      <c r="C481" s="37" t="s">
        <v>28</v>
      </c>
      <c r="D481" s="38" t="s">
        <v>1053</v>
      </c>
      <c r="E481" s="39" t="s">
        <v>1051</v>
      </c>
      <c r="F481" s="40" t="s">
        <v>16</v>
      </c>
      <c r="G481" s="41" t="n">
        <v>2</v>
      </c>
      <c r="H481" s="59" t="n">
        <v>147.64</v>
      </c>
      <c r="I481" s="43" t="n">
        <v>17.78</v>
      </c>
      <c r="J481" s="68" t="n">
        <f aca="false">H481+I481</f>
        <v>165.42</v>
      </c>
      <c r="K481" s="45" t="n">
        <f aca="false">G481*H481</f>
        <v>295.28</v>
      </c>
      <c r="L481" s="45" t="n">
        <f aca="false">G481*I481</f>
        <v>35.56</v>
      </c>
      <c r="M481" s="46" t="n">
        <f aca="false">G481*J481</f>
        <v>330.84</v>
      </c>
      <c r="N481" s="46" t="n">
        <f aca="false">ROUND(G481*H481,0)</f>
        <v>295</v>
      </c>
      <c r="O481" s="46" t="n">
        <f aca="false">ROUND(G481*I481,0)</f>
        <v>36</v>
      </c>
      <c r="P481" s="46" t="n">
        <f aca="false">(N481+O481)</f>
        <v>331</v>
      </c>
      <c r="Q481" s="45" t="n">
        <f aca="false">ROUND(G481*(H481+(H481*$S$8)),2)</f>
        <v>367.45</v>
      </c>
      <c r="R481" s="45" t="n">
        <f aca="false">ROUND(G481*(I481+(I481*$S$8)),2)</f>
        <v>44.25</v>
      </c>
      <c r="S481" s="47" t="n">
        <f aca="false">Q481+R481</f>
        <v>411.7</v>
      </c>
    </row>
    <row r="482" customFormat="false" ht="26.1" hidden="false" customHeight="false" outlineLevel="0" collapsed="false">
      <c r="B482" s="37" t="s">
        <v>1054</v>
      </c>
      <c r="C482" s="37" t="s">
        <v>32</v>
      </c>
      <c r="D482" s="38" t="n">
        <v>92642</v>
      </c>
      <c r="E482" s="39" t="s">
        <v>1055</v>
      </c>
      <c r="F482" s="40" t="s">
        <v>16</v>
      </c>
      <c r="G482" s="41" t="n">
        <v>2</v>
      </c>
      <c r="H482" s="59" t="n">
        <v>132.51</v>
      </c>
      <c r="I482" s="43" t="n">
        <v>60.96</v>
      </c>
      <c r="J482" s="68" t="n">
        <f aca="false">H482+I482</f>
        <v>193.47</v>
      </c>
      <c r="K482" s="45" t="n">
        <f aca="false">G482*H482</f>
        <v>265.02</v>
      </c>
      <c r="L482" s="45" t="n">
        <f aca="false">G482*I482</f>
        <v>121.92</v>
      </c>
      <c r="M482" s="46" t="n">
        <f aca="false">G482*J482</f>
        <v>386.94</v>
      </c>
      <c r="N482" s="46" t="n">
        <f aca="false">ROUND(G482*H482,0)</f>
        <v>265</v>
      </c>
      <c r="O482" s="46" t="n">
        <f aca="false">ROUND(G482*I482,0)</f>
        <v>122</v>
      </c>
      <c r="P482" s="46" t="n">
        <f aca="false">(N482+O482)</f>
        <v>387</v>
      </c>
      <c r="Q482" s="45" t="n">
        <f aca="false">ROUND(G482*(H482+(H482*$S$8)),2)</f>
        <v>329.79</v>
      </c>
      <c r="R482" s="45" t="n">
        <f aca="false">ROUND(G482*(I482+(I482*$S$8)),2)</f>
        <v>151.72</v>
      </c>
      <c r="S482" s="47" t="n">
        <f aca="false">Q482+R482</f>
        <v>481.51</v>
      </c>
    </row>
    <row r="483" customFormat="false" ht="26.1" hidden="false" customHeight="false" outlineLevel="0" collapsed="false">
      <c r="B483" s="37" t="s">
        <v>1056</v>
      </c>
      <c r="C483" s="37" t="s">
        <v>32</v>
      </c>
      <c r="D483" s="38" t="n">
        <v>92644</v>
      </c>
      <c r="E483" s="39" t="s">
        <v>1057</v>
      </c>
      <c r="F483" s="40" t="s">
        <v>16</v>
      </c>
      <c r="G483" s="41" t="n">
        <v>4</v>
      </c>
      <c r="H483" s="59" t="n">
        <v>174.09</v>
      </c>
      <c r="I483" s="43" t="n">
        <v>68.62</v>
      </c>
      <c r="J483" s="68" t="n">
        <f aca="false">H483+I483</f>
        <v>242.71</v>
      </c>
      <c r="K483" s="45" t="n">
        <f aca="false">G483*H483</f>
        <v>696.36</v>
      </c>
      <c r="L483" s="45" t="n">
        <f aca="false">G483*I483</f>
        <v>274.48</v>
      </c>
      <c r="M483" s="46" t="n">
        <f aca="false">G483*J483</f>
        <v>970.84</v>
      </c>
      <c r="N483" s="46" t="n">
        <f aca="false">ROUND(G483*H483,0)</f>
        <v>696</v>
      </c>
      <c r="O483" s="46" t="n">
        <f aca="false">ROUND(G483*I483,0)</f>
        <v>274</v>
      </c>
      <c r="P483" s="46" t="n">
        <f aca="false">(N483+O483)</f>
        <v>970</v>
      </c>
      <c r="Q483" s="45" t="n">
        <f aca="false">ROUND(G483*(H483+(H483*$S$8)),2)</f>
        <v>866.56</v>
      </c>
      <c r="R483" s="45" t="n">
        <f aca="false">ROUND(G483*(I483+(I483*$S$8)),2)</f>
        <v>341.57</v>
      </c>
      <c r="S483" s="47" t="n">
        <f aca="false">Q483+R483</f>
        <v>1208.13</v>
      </c>
    </row>
    <row r="484" customFormat="false" ht="12.8" hidden="false" customHeight="false" outlineLevel="0" collapsed="false">
      <c r="B484" s="37" t="s">
        <v>1058</v>
      </c>
      <c r="C484" s="37" t="s">
        <v>28</v>
      </c>
      <c r="D484" s="38" t="s">
        <v>1059</v>
      </c>
      <c r="E484" s="39" t="s">
        <v>1060</v>
      </c>
      <c r="F484" s="40" t="s">
        <v>16</v>
      </c>
      <c r="G484" s="41" t="n">
        <v>1</v>
      </c>
      <c r="H484" s="59" t="n">
        <v>81.95</v>
      </c>
      <c r="I484" s="43" t="n">
        <v>17.78</v>
      </c>
      <c r="J484" s="68" t="n">
        <f aca="false">H484+I484</f>
        <v>99.73</v>
      </c>
      <c r="K484" s="45" t="n">
        <f aca="false">G484*H484</f>
        <v>81.95</v>
      </c>
      <c r="L484" s="45" t="n">
        <f aca="false">G484*I484</f>
        <v>17.78</v>
      </c>
      <c r="M484" s="46" t="n">
        <f aca="false">G484*J484</f>
        <v>99.73</v>
      </c>
      <c r="N484" s="46" t="n">
        <f aca="false">ROUND(G484*H484,0)</f>
        <v>82</v>
      </c>
      <c r="O484" s="46" t="n">
        <f aca="false">ROUND(G484*I484,0)</f>
        <v>18</v>
      </c>
      <c r="P484" s="46" t="n">
        <f aca="false">(N484+O484)</f>
        <v>100</v>
      </c>
      <c r="Q484" s="45" t="n">
        <f aca="false">ROUND(G484*(H484+(H484*$S$8)),2)</f>
        <v>101.98</v>
      </c>
      <c r="R484" s="45" t="n">
        <f aca="false">ROUND(G484*(I484+(I484*$S$8)),2)</f>
        <v>22.13</v>
      </c>
      <c r="S484" s="47" t="n">
        <f aca="false">Q484+R484</f>
        <v>124.11</v>
      </c>
    </row>
    <row r="485" customFormat="false" ht="17.9" hidden="false" customHeight="false" outlineLevel="0" collapsed="false">
      <c r="B485" s="37" t="s">
        <v>1061</v>
      </c>
      <c r="C485" s="37" t="s">
        <v>32</v>
      </c>
      <c r="D485" s="38" t="n">
        <v>95727</v>
      </c>
      <c r="E485" s="39" t="s">
        <v>1062</v>
      </c>
      <c r="F485" s="40" t="s">
        <v>55</v>
      </c>
      <c r="G485" s="41" t="n">
        <v>43.65</v>
      </c>
      <c r="H485" s="59" t="n">
        <v>11.16</v>
      </c>
      <c r="I485" s="43" t="n">
        <v>10.91</v>
      </c>
      <c r="J485" s="68" t="n">
        <f aca="false">H485+I485</f>
        <v>22.07</v>
      </c>
      <c r="K485" s="45" t="n">
        <f aca="false">G485*H485</f>
        <v>487.134</v>
      </c>
      <c r="L485" s="45" t="n">
        <f aca="false">G485*I485</f>
        <v>476.2215</v>
      </c>
      <c r="M485" s="46" t="n">
        <f aca="false">G485*J485</f>
        <v>963.3555</v>
      </c>
      <c r="N485" s="46" t="n">
        <f aca="false">ROUND(G485*H485,0)</f>
        <v>487</v>
      </c>
      <c r="O485" s="46" t="n">
        <f aca="false">ROUND(G485*I485,0)</f>
        <v>476</v>
      </c>
      <c r="P485" s="46" t="n">
        <f aca="false">(N485+O485)</f>
        <v>963</v>
      </c>
      <c r="Q485" s="45" t="n">
        <f aca="false">ROUND(G485*(H485+(H485*$S$8)),2)</f>
        <v>606.19</v>
      </c>
      <c r="R485" s="45" t="n">
        <f aca="false">ROUND(G485*(I485+(I485*$S$8)),2)</f>
        <v>592.62</v>
      </c>
      <c r="S485" s="47" t="n">
        <f aca="false">Q485+R485</f>
        <v>1198.81</v>
      </c>
    </row>
    <row r="486" customFormat="false" ht="26.1" hidden="false" customHeight="false" outlineLevel="0" collapsed="false">
      <c r="B486" s="37" t="s">
        <v>1063</v>
      </c>
      <c r="C486" s="37" t="s">
        <v>32</v>
      </c>
      <c r="D486" s="38" t="n">
        <v>95817</v>
      </c>
      <c r="E486" s="39" t="s">
        <v>1064</v>
      </c>
      <c r="F486" s="40" t="s">
        <v>16</v>
      </c>
      <c r="G486" s="41" t="n">
        <v>5</v>
      </c>
      <c r="H486" s="59" t="n">
        <v>21.31</v>
      </c>
      <c r="I486" s="43" t="n">
        <v>18.58</v>
      </c>
      <c r="J486" s="68" t="n">
        <f aca="false">H486+I486</f>
        <v>39.89</v>
      </c>
      <c r="K486" s="45" t="n">
        <f aca="false">G486*H486</f>
        <v>106.55</v>
      </c>
      <c r="L486" s="45" t="n">
        <f aca="false">G486*I486</f>
        <v>92.9</v>
      </c>
      <c r="M486" s="46" t="n">
        <f aca="false">G486*J486</f>
        <v>199.45</v>
      </c>
      <c r="N486" s="46" t="n">
        <f aca="false">ROUND(G486*H486,0)</f>
        <v>107</v>
      </c>
      <c r="O486" s="46" t="n">
        <f aca="false">ROUND(G486*I486,0)</f>
        <v>93</v>
      </c>
      <c r="P486" s="46" t="n">
        <f aca="false">(N486+O486)</f>
        <v>200</v>
      </c>
      <c r="Q486" s="45" t="n">
        <f aca="false">ROUND(G486*(H486+(H486*$S$8)),2)</f>
        <v>132.59</v>
      </c>
      <c r="R486" s="45" t="n">
        <f aca="false">ROUND(G486*(I486+(I486*$S$8)),2)</f>
        <v>115.61</v>
      </c>
      <c r="S486" s="47" t="n">
        <f aca="false">Q486+R486</f>
        <v>248.2</v>
      </c>
    </row>
    <row r="487" customFormat="false" ht="26.1" hidden="false" customHeight="false" outlineLevel="0" collapsed="false">
      <c r="B487" s="37" t="s">
        <v>1065</v>
      </c>
      <c r="C487" s="37" t="s">
        <v>32</v>
      </c>
      <c r="D487" s="38" t="n">
        <v>91914</v>
      </c>
      <c r="E487" s="39" t="s">
        <v>1066</v>
      </c>
      <c r="F487" s="40" t="s">
        <v>16</v>
      </c>
      <c r="G487" s="41" t="n">
        <v>5</v>
      </c>
      <c r="H487" s="59" t="n">
        <v>6.61</v>
      </c>
      <c r="I487" s="43" t="n">
        <v>12.23</v>
      </c>
      <c r="J487" s="68" t="n">
        <f aca="false">H487+I487</f>
        <v>18.84</v>
      </c>
      <c r="K487" s="45" t="n">
        <f aca="false">G487*H487</f>
        <v>33.05</v>
      </c>
      <c r="L487" s="45" t="n">
        <f aca="false">G487*I487</f>
        <v>61.15</v>
      </c>
      <c r="M487" s="46" t="n">
        <f aca="false">G487*J487</f>
        <v>94.2</v>
      </c>
      <c r="N487" s="46" t="n">
        <f aca="false">ROUND(G487*H487,0)</f>
        <v>33</v>
      </c>
      <c r="O487" s="46" t="n">
        <f aca="false">ROUND(G487*I487,0)</f>
        <v>61</v>
      </c>
      <c r="P487" s="46" t="n">
        <f aca="false">(N487+O487)</f>
        <v>94</v>
      </c>
      <c r="Q487" s="45" t="n">
        <f aca="false">ROUND(G487*(H487+(H487*$S$8)),2)</f>
        <v>41.13</v>
      </c>
      <c r="R487" s="45" t="n">
        <f aca="false">ROUND(G487*(I487+(I487*$S$8)),2)</f>
        <v>76.1</v>
      </c>
      <c r="S487" s="47" t="n">
        <f aca="false">Q487+R487</f>
        <v>117.23</v>
      </c>
    </row>
    <row r="488" customFormat="false" ht="12.8" hidden="false" customHeight="false" outlineLevel="0" collapsed="false">
      <c r="B488" s="37" t="s">
        <v>1067</v>
      </c>
      <c r="C488" s="37" t="s">
        <v>28</v>
      </c>
      <c r="D488" s="38" t="s">
        <v>1068</v>
      </c>
      <c r="E488" s="39" t="s">
        <v>1069</v>
      </c>
      <c r="F488" s="40" t="s">
        <v>16</v>
      </c>
      <c r="G488" s="41" t="n">
        <v>5</v>
      </c>
      <c r="H488" s="59" t="n">
        <v>9.92</v>
      </c>
      <c r="I488" s="43" t="n">
        <v>11.08</v>
      </c>
      <c r="J488" s="68" t="n">
        <f aca="false">H488+I488</f>
        <v>21</v>
      </c>
      <c r="K488" s="45" t="n">
        <f aca="false">G488*H488</f>
        <v>49.6</v>
      </c>
      <c r="L488" s="45" t="n">
        <f aca="false">G488*I488</f>
        <v>55.4</v>
      </c>
      <c r="M488" s="46" t="n">
        <f aca="false">G488*J488</f>
        <v>105</v>
      </c>
      <c r="N488" s="46" t="n">
        <f aca="false">ROUND(G488*H488,0)</f>
        <v>50</v>
      </c>
      <c r="O488" s="46" t="n">
        <f aca="false">ROUND(G488*I488,0)</f>
        <v>55</v>
      </c>
      <c r="P488" s="46" t="n">
        <f aca="false">(N488+O488)</f>
        <v>105</v>
      </c>
      <c r="Q488" s="45" t="n">
        <f aca="false">ROUND(G488*(H488+(H488*$S$8)),2)</f>
        <v>61.72</v>
      </c>
      <c r="R488" s="45" t="n">
        <f aca="false">ROUND(G488*(I488+(I488*$S$8)),2)</f>
        <v>68.94</v>
      </c>
      <c r="S488" s="47" t="n">
        <f aca="false">Q488+R488</f>
        <v>130.66</v>
      </c>
    </row>
    <row r="489" customFormat="false" ht="26.1" hidden="false" customHeight="false" outlineLevel="0" collapsed="false">
      <c r="B489" s="37" t="s">
        <v>1070</v>
      </c>
      <c r="C489" s="37" t="s">
        <v>32</v>
      </c>
      <c r="D489" s="38" t="n">
        <v>91875</v>
      </c>
      <c r="E489" s="39" t="s">
        <v>1071</v>
      </c>
      <c r="F489" s="40" t="s">
        <v>16</v>
      </c>
      <c r="G489" s="41" t="n">
        <v>5</v>
      </c>
      <c r="H489" s="59" t="n">
        <v>2.94</v>
      </c>
      <c r="I489" s="43" t="n">
        <v>5.7</v>
      </c>
      <c r="J489" s="68" t="n">
        <f aca="false">H489+I489</f>
        <v>8.64</v>
      </c>
      <c r="K489" s="45" t="n">
        <f aca="false">G489*H489</f>
        <v>14.7</v>
      </c>
      <c r="L489" s="45" t="n">
        <f aca="false">G489*I489</f>
        <v>28.5</v>
      </c>
      <c r="M489" s="46" t="n">
        <f aca="false">G489*J489</f>
        <v>43.2</v>
      </c>
      <c r="N489" s="46" t="n">
        <f aca="false">ROUND(G489*H489,0)</f>
        <v>15</v>
      </c>
      <c r="O489" s="46" t="n">
        <f aca="false">ROUND(G489*I489,0)</f>
        <v>29</v>
      </c>
      <c r="P489" s="46" t="n">
        <f aca="false">(N489+O489)</f>
        <v>44</v>
      </c>
      <c r="Q489" s="45" t="n">
        <f aca="false">ROUND(G489*(H489+(H489*$S$8)),2)</f>
        <v>18.29</v>
      </c>
      <c r="R489" s="45" t="n">
        <f aca="false">ROUND(G489*(I489+(I489*$S$8)),2)</f>
        <v>35.47</v>
      </c>
      <c r="S489" s="47" t="n">
        <f aca="false">Q489+R489</f>
        <v>53.76</v>
      </c>
    </row>
    <row r="490" customFormat="false" ht="12.8" hidden="false" customHeight="false" outlineLevel="0" collapsed="false">
      <c r="B490" s="37" t="s">
        <v>1072</v>
      </c>
      <c r="C490" s="37" t="s">
        <v>28</v>
      </c>
      <c r="D490" s="38" t="s">
        <v>1073</v>
      </c>
      <c r="E490" s="39" t="s">
        <v>1074</v>
      </c>
      <c r="F490" s="40" t="s">
        <v>16</v>
      </c>
      <c r="G490" s="41" t="n">
        <v>9</v>
      </c>
      <c r="H490" s="59" t="n">
        <v>9.92</v>
      </c>
      <c r="I490" s="43" t="n">
        <v>11.08</v>
      </c>
      <c r="J490" s="68" t="n">
        <f aca="false">H490+I490</f>
        <v>21</v>
      </c>
      <c r="K490" s="45" t="n">
        <f aca="false">G490*H490</f>
        <v>89.28</v>
      </c>
      <c r="L490" s="45" t="n">
        <f aca="false">G490*I490</f>
        <v>99.72</v>
      </c>
      <c r="M490" s="46" t="n">
        <f aca="false">G490*J490</f>
        <v>189</v>
      </c>
      <c r="N490" s="46" t="n">
        <f aca="false">ROUND(G490*H490,0)</f>
        <v>89</v>
      </c>
      <c r="O490" s="46" t="n">
        <f aca="false">ROUND(G490*I490,0)</f>
        <v>100</v>
      </c>
      <c r="P490" s="46" t="n">
        <f aca="false">(N490+O490)</f>
        <v>189</v>
      </c>
      <c r="Q490" s="45" t="n">
        <f aca="false">ROUND(G490*(H490+(H490*$S$8)),2)</f>
        <v>111.1</v>
      </c>
      <c r="R490" s="45" t="n">
        <f aca="false">ROUND(G490*(I490+(I490*$S$8)),2)</f>
        <v>124.09</v>
      </c>
      <c r="S490" s="47" t="n">
        <f aca="false">Q490+R490</f>
        <v>235.19</v>
      </c>
    </row>
    <row r="491" s="50" customFormat="true" ht="12.8" hidden="false" customHeight="false" outlineLevel="0" collapsed="false">
      <c r="B491" s="61" t="s">
        <v>1075</v>
      </c>
      <c r="C491" s="62"/>
      <c r="D491" s="63"/>
      <c r="E491" s="64" t="s">
        <v>1076</v>
      </c>
      <c r="F491" s="65"/>
      <c r="G491" s="63"/>
      <c r="H491" s="63"/>
      <c r="I491" s="63"/>
      <c r="J491" s="66"/>
      <c r="K491" s="66" t="n">
        <f aca="false">SUM(K492:K494)</f>
        <v>4755.06</v>
      </c>
      <c r="L491" s="66" t="n">
        <f aca="false">SUM(L492:L494)</f>
        <v>778.08</v>
      </c>
      <c r="M491" s="66" t="n">
        <f aca="false">SUM(M492:M494)</f>
        <v>5533.14</v>
      </c>
      <c r="N491" s="66"/>
      <c r="O491" s="66"/>
      <c r="P491" s="66"/>
      <c r="Q491" s="66" t="n">
        <f aca="false">SUM(Q492:Q494)</f>
        <v>5917.25</v>
      </c>
      <c r="R491" s="66" t="n">
        <f aca="false">SUM(R492:R494)</f>
        <v>968.25</v>
      </c>
      <c r="S491" s="67" t="n">
        <f aca="false">SUM(S492:S494)</f>
        <v>6885.5</v>
      </c>
      <c r="V491" s="1"/>
      <c r="W491" s="1"/>
    </row>
    <row r="492" customFormat="false" ht="17.9" hidden="false" customHeight="false" outlineLevel="0" collapsed="false">
      <c r="B492" s="37" t="s">
        <v>1077</v>
      </c>
      <c r="C492" s="37" t="s">
        <v>32</v>
      </c>
      <c r="D492" s="38" t="n">
        <v>97599</v>
      </c>
      <c r="E492" s="39" t="s">
        <v>1078</v>
      </c>
      <c r="F492" s="40" t="s">
        <v>16</v>
      </c>
      <c r="G492" s="41" t="n">
        <v>36</v>
      </c>
      <c r="H492" s="42" t="n">
        <v>16.53</v>
      </c>
      <c r="I492" s="43" t="n">
        <v>5.51</v>
      </c>
      <c r="J492" s="68" t="n">
        <f aca="false">H492+I492</f>
        <v>22.04</v>
      </c>
      <c r="K492" s="45" t="n">
        <f aca="false">G492*H492</f>
        <v>595.08</v>
      </c>
      <c r="L492" s="45" t="n">
        <f aca="false">G492*I492</f>
        <v>198.36</v>
      </c>
      <c r="M492" s="46" t="n">
        <f aca="false">G492*J492</f>
        <v>793.44</v>
      </c>
      <c r="N492" s="46" t="n">
        <f aca="false">ROUND(G492*H492,0)</f>
        <v>595</v>
      </c>
      <c r="O492" s="46" t="n">
        <f aca="false">ROUND(G492*I492,0)</f>
        <v>198</v>
      </c>
      <c r="P492" s="46" t="n">
        <f aca="false">(N492+O492)</f>
        <v>793</v>
      </c>
      <c r="Q492" s="45" t="n">
        <f aca="false">ROUND(G492*(H492+(H492*$S$8)),2)</f>
        <v>740.52</v>
      </c>
      <c r="R492" s="45" t="n">
        <f aca="false">ROUND(G492*(I492+(I492*$S$8)),2)</f>
        <v>246.84</v>
      </c>
      <c r="S492" s="47" t="n">
        <f aca="false">Q492+R492</f>
        <v>987.36</v>
      </c>
    </row>
    <row r="493" customFormat="false" ht="12.8" hidden="false" customHeight="false" outlineLevel="0" collapsed="false">
      <c r="B493" s="37" t="s">
        <v>1079</v>
      </c>
      <c r="C493" s="37" t="s">
        <v>28</v>
      </c>
      <c r="D493" s="38" t="s">
        <v>1080</v>
      </c>
      <c r="E493" s="39" t="s">
        <v>1081</v>
      </c>
      <c r="F493" s="40" t="s">
        <v>16</v>
      </c>
      <c r="G493" s="41" t="n">
        <v>101</v>
      </c>
      <c r="H493" s="42" t="n">
        <v>37.02</v>
      </c>
      <c r="I493" s="43" t="n">
        <v>0</v>
      </c>
      <c r="J493" s="68" t="n">
        <f aca="false">H493+I493</f>
        <v>37.02</v>
      </c>
      <c r="K493" s="45" t="n">
        <f aca="false">G493*H493</f>
        <v>3739.02</v>
      </c>
      <c r="L493" s="45" t="n">
        <f aca="false">G493*I493</f>
        <v>0</v>
      </c>
      <c r="M493" s="46" t="n">
        <f aca="false">G493*J493</f>
        <v>3739.02</v>
      </c>
      <c r="N493" s="46" t="n">
        <f aca="false">ROUND(G493*H493,0)</f>
        <v>3739</v>
      </c>
      <c r="O493" s="46" t="n">
        <f aca="false">ROUND(G493*I493,0)</f>
        <v>0</v>
      </c>
      <c r="P493" s="46" t="n">
        <f aca="false">(N493+O493)</f>
        <v>3739</v>
      </c>
      <c r="Q493" s="45" t="n">
        <f aca="false">ROUND(G493*(H493+(H493*$S$8)),2)</f>
        <v>4652.88</v>
      </c>
      <c r="R493" s="45" t="n">
        <f aca="false">ROUND(G493*(I493+(I493*$S$8)),2)</f>
        <v>0</v>
      </c>
      <c r="S493" s="47" t="n">
        <f aca="false">Q493+R493</f>
        <v>4652.88</v>
      </c>
    </row>
    <row r="494" customFormat="false" ht="17.9" hidden="false" customHeight="false" outlineLevel="0" collapsed="false">
      <c r="B494" s="37" t="s">
        <v>1082</v>
      </c>
      <c r="C494" s="37" t="s">
        <v>32</v>
      </c>
      <c r="D494" s="38" t="n">
        <v>102520</v>
      </c>
      <c r="E494" s="39" t="s">
        <v>1083</v>
      </c>
      <c r="F494" s="40" t="s">
        <v>34</v>
      </c>
      <c r="G494" s="41" t="n">
        <v>12</v>
      </c>
      <c r="H494" s="42" t="n">
        <v>35.08</v>
      </c>
      <c r="I494" s="43" t="n">
        <v>48.31</v>
      </c>
      <c r="J494" s="68" t="n">
        <f aca="false">H494+I494</f>
        <v>83.39</v>
      </c>
      <c r="K494" s="45" t="n">
        <f aca="false">G494*H494</f>
        <v>420.96</v>
      </c>
      <c r="L494" s="45" t="n">
        <f aca="false">G494*I494</f>
        <v>579.72</v>
      </c>
      <c r="M494" s="46" t="n">
        <f aca="false">G494*J494</f>
        <v>1000.68</v>
      </c>
      <c r="N494" s="46" t="n">
        <f aca="false">ROUND(G494*H494,0)</f>
        <v>421</v>
      </c>
      <c r="O494" s="46" t="n">
        <f aca="false">ROUND(G494*I494,0)</f>
        <v>580</v>
      </c>
      <c r="P494" s="46" t="n">
        <f aca="false">(N494+O494)</f>
        <v>1001</v>
      </c>
      <c r="Q494" s="45" t="n">
        <f aca="false">ROUND(G494*(H494+(H494*$S$8)),2)</f>
        <v>523.85</v>
      </c>
      <c r="R494" s="45" t="n">
        <f aca="false">ROUND(G494*(I494+(I494*$S$8)),2)</f>
        <v>721.41</v>
      </c>
      <c r="S494" s="47" t="n">
        <f aca="false">Q494+R494</f>
        <v>1245.26</v>
      </c>
    </row>
    <row r="495" s="50" customFormat="true" ht="12.8" hidden="false" customHeight="false" outlineLevel="0" collapsed="false">
      <c r="B495" s="61" t="s">
        <v>1084</v>
      </c>
      <c r="C495" s="62"/>
      <c r="D495" s="63"/>
      <c r="E495" s="64" t="s">
        <v>1085</v>
      </c>
      <c r="F495" s="65"/>
      <c r="G495" s="63"/>
      <c r="H495" s="63"/>
      <c r="I495" s="63"/>
      <c r="J495" s="66"/>
      <c r="K495" s="66" t="n">
        <f aca="false">SUM(K496:K502)</f>
        <v>4027.7</v>
      </c>
      <c r="L495" s="66" t="n">
        <f aca="false">SUM(L496:L502)</f>
        <v>1655.2</v>
      </c>
      <c r="M495" s="66" t="n">
        <f aca="false">SUM(M496:M502)</f>
        <v>5682.9</v>
      </c>
      <c r="N495" s="66"/>
      <c r="O495" s="66"/>
      <c r="P495" s="66"/>
      <c r="Q495" s="66" t="n">
        <f aca="false">SUM(Q496:Q502)</f>
        <v>5012.11</v>
      </c>
      <c r="R495" s="66" t="n">
        <f aca="false">SUM(R496:R502)</f>
        <v>2059.75</v>
      </c>
      <c r="S495" s="67" t="n">
        <f aca="false">SUM(S496:S502)</f>
        <v>7071.86</v>
      </c>
      <c r="V495" s="1"/>
      <c r="W495" s="1"/>
    </row>
    <row r="496" customFormat="false" ht="17.9" hidden="false" customHeight="false" outlineLevel="0" collapsed="false">
      <c r="B496" s="37" t="s">
        <v>1086</v>
      </c>
      <c r="C496" s="37" t="s">
        <v>32</v>
      </c>
      <c r="D496" s="38" t="n">
        <v>8534</v>
      </c>
      <c r="E496" s="39" t="s">
        <v>1087</v>
      </c>
      <c r="F496" s="40" t="s">
        <v>16</v>
      </c>
      <c r="G496" s="41" t="n">
        <v>1</v>
      </c>
      <c r="H496" s="42" t="n">
        <v>828</v>
      </c>
      <c r="I496" s="43" t="n">
        <v>0</v>
      </c>
      <c r="J496" s="68" t="n">
        <f aca="false">H496+I496</f>
        <v>828</v>
      </c>
      <c r="K496" s="45" t="n">
        <f aca="false">G496*H496</f>
        <v>828</v>
      </c>
      <c r="L496" s="45" t="n">
        <f aca="false">G496*I496</f>
        <v>0</v>
      </c>
      <c r="M496" s="46" t="n">
        <f aca="false">G496*J496</f>
        <v>828</v>
      </c>
      <c r="N496" s="46" t="n">
        <f aca="false">ROUND(G496*H496,0)</f>
        <v>828</v>
      </c>
      <c r="O496" s="46" t="n">
        <f aca="false">ROUND(G496*I496,0)</f>
        <v>0</v>
      </c>
      <c r="P496" s="46" t="n">
        <f aca="false">(N496+O496)</f>
        <v>828</v>
      </c>
      <c r="Q496" s="45" t="n">
        <f aca="false">ROUND(G496*(H496+(H496*$S$8)),2)</f>
        <v>1030.37</v>
      </c>
      <c r="R496" s="45" t="n">
        <f aca="false">ROUND(G496*(I496+(I496*$S$8)),2)</f>
        <v>0</v>
      </c>
      <c r="S496" s="47" t="n">
        <f aca="false">Q496+R496</f>
        <v>1030.37</v>
      </c>
    </row>
    <row r="497" customFormat="false" ht="17.9" hidden="false" customHeight="false" outlineLevel="0" collapsed="false">
      <c r="B497" s="37" t="s">
        <v>1088</v>
      </c>
      <c r="C497" s="37" t="s">
        <v>32</v>
      </c>
      <c r="D497" s="38" t="n">
        <v>12664</v>
      </c>
      <c r="E497" s="39" t="s">
        <v>1089</v>
      </c>
      <c r="F497" s="40" t="s">
        <v>16</v>
      </c>
      <c r="G497" s="41" t="n">
        <v>2</v>
      </c>
      <c r="H497" s="42" t="n">
        <v>365</v>
      </c>
      <c r="I497" s="43" t="n">
        <v>0</v>
      </c>
      <c r="J497" s="68" t="n">
        <f aca="false">H497+I497</f>
        <v>365</v>
      </c>
      <c r="K497" s="45" t="n">
        <f aca="false">G497*H497</f>
        <v>730</v>
      </c>
      <c r="L497" s="45" t="n">
        <f aca="false">G497*I497</f>
        <v>0</v>
      </c>
      <c r="M497" s="46" t="n">
        <f aca="false">G497*J497</f>
        <v>730</v>
      </c>
      <c r="N497" s="46" t="n">
        <f aca="false">ROUND(G497*H497,0)</f>
        <v>730</v>
      </c>
      <c r="O497" s="46" t="n">
        <f aca="false">ROUND(G497*I497,0)</f>
        <v>0</v>
      </c>
      <c r="P497" s="46" t="n">
        <f aca="false">(N497+O497)</f>
        <v>730</v>
      </c>
      <c r="Q497" s="45" t="n">
        <f aca="false">ROUND(G497*(H497+(H497*$S$8)),2)</f>
        <v>908.42</v>
      </c>
      <c r="R497" s="45" t="n">
        <f aca="false">ROUND(G497*(I497+(I497*$S$8)),2)</f>
        <v>0</v>
      </c>
      <c r="S497" s="47" t="n">
        <f aca="false">Q497+R497</f>
        <v>908.42</v>
      </c>
    </row>
    <row r="498" customFormat="false" ht="17.9" hidden="false" customHeight="false" outlineLevel="0" collapsed="false">
      <c r="B498" s="37" t="s">
        <v>1090</v>
      </c>
      <c r="C498" s="37" t="s">
        <v>32</v>
      </c>
      <c r="D498" s="38" t="n">
        <v>12665</v>
      </c>
      <c r="E498" s="39" t="s">
        <v>1091</v>
      </c>
      <c r="F498" s="40" t="s">
        <v>16</v>
      </c>
      <c r="G498" s="41" t="n">
        <v>2</v>
      </c>
      <c r="H498" s="42" t="n">
        <v>45</v>
      </c>
      <c r="I498" s="43" t="n">
        <v>0</v>
      </c>
      <c r="J498" s="68" t="n">
        <f aca="false">H498+I498</f>
        <v>45</v>
      </c>
      <c r="K498" s="45" t="n">
        <f aca="false">G498*H498</f>
        <v>90</v>
      </c>
      <c r="L498" s="45" t="n">
        <f aca="false">G498*I498</f>
        <v>0</v>
      </c>
      <c r="M498" s="46" t="n">
        <f aca="false">G498*J498</f>
        <v>90</v>
      </c>
      <c r="N498" s="46" t="n">
        <f aca="false">ROUND(G498*H498,0)</f>
        <v>90</v>
      </c>
      <c r="O498" s="46" t="n">
        <f aca="false">ROUND(G498*I498,0)</f>
        <v>0</v>
      </c>
      <c r="P498" s="46" t="n">
        <f aca="false">(N498+O498)</f>
        <v>90</v>
      </c>
      <c r="Q498" s="45" t="n">
        <f aca="false">ROUND(G498*(H498+(H498*$S$8)),2)</f>
        <v>112</v>
      </c>
      <c r="R498" s="45" t="n">
        <f aca="false">ROUND(G498*(I498+(I498*$S$8)),2)</f>
        <v>0</v>
      </c>
      <c r="S498" s="47" t="n">
        <f aca="false">Q498+R498</f>
        <v>112</v>
      </c>
    </row>
    <row r="499" customFormat="false" ht="17.9" hidden="false" customHeight="false" outlineLevel="0" collapsed="false">
      <c r="B499" s="37" t="s">
        <v>1092</v>
      </c>
      <c r="C499" s="37" t="s">
        <v>32</v>
      </c>
      <c r="D499" s="38" t="n">
        <v>39253</v>
      </c>
      <c r="E499" s="39" t="s">
        <v>1093</v>
      </c>
      <c r="F499" s="40" t="s">
        <v>55</v>
      </c>
      <c r="G499" s="41" t="n">
        <v>50</v>
      </c>
      <c r="H499" s="42" t="n">
        <v>20.79</v>
      </c>
      <c r="I499" s="43" t="n">
        <v>0</v>
      </c>
      <c r="J499" s="68" t="n">
        <f aca="false">H499+I499</f>
        <v>20.79</v>
      </c>
      <c r="K499" s="45" t="n">
        <f aca="false">G499*H499</f>
        <v>1039.5</v>
      </c>
      <c r="L499" s="45" t="n">
        <f aca="false">G499*I499</f>
        <v>0</v>
      </c>
      <c r="M499" s="46" t="n">
        <f aca="false">G499*J499</f>
        <v>1039.5</v>
      </c>
      <c r="N499" s="46" t="n">
        <f aca="false">ROUND(G499*H499,0)</f>
        <v>1040</v>
      </c>
      <c r="O499" s="46" t="n">
        <f aca="false">ROUND(G499*I499,0)</f>
        <v>0</v>
      </c>
      <c r="P499" s="46" t="n">
        <f aca="false">(N499+O499)</f>
        <v>1040</v>
      </c>
      <c r="Q499" s="45" t="n">
        <f aca="false">ROUND(G499*(H499+(H499*$S$8)),2)</f>
        <v>1293.57</v>
      </c>
      <c r="R499" s="45" t="n">
        <f aca="false">ROUND(G499*(I499+(I499*$S$8)),2)</f>
        <v>0</v>
      </c>
      <c r="S499" s="47" t="n">
        <f aca="false">Q499+R499</f>
        <v>1293.57</v>
      </c>
    </row>
    <row r="500" customFormat="false" ht="26.1" hidden="false" customHeight="false" outlineLevel="0" collapsed="false">
      <c r="B500" s="37" t="s">
        <v>1094</v>
      </c>
      <c r="C500" s="37" t="s">
        <v>32</v>
      </c>
      <c r="D500" s="38" t="n">
        <v>39257</v>
      </c>
      <c r="E500" s="39" t="s">
        <v>1095</v>
      </c>
      <c r="F500" s="40" t="s">
        <v>55</v>
      </c>
      <c r="G500" s="41" t="n">
        <v>150</v>
      </c>
      <c r="H500" s="42" t="n">
        <v>5.82</v>
      </c>
      <c r="I500" s="43" t="n">
        <v>0</v>
      </c>
      <c r="J500" s="68" t="n">
        <f aca="false">H500+I500</f>
        <v>5.82</v>
      </c>
      <c r="K500" s="45" t="n">
        <f aca="false">G500*H500</f>
        <v>873</v>
      </c>
      <c r="L500" s="45" t="n">
        <f aca="false">G500*I500</f>
        <v>0</v>
      </c>
      <c r="M500" s="46" t="n">
        <f aca="false">G500*J500</f>
        <v>873</v>
      </c>
      <c r="N500" s="46" t="n">
        <f aca="false">ROUND(G500*H500,0)</f>
        <v>873</v>
      </c>
      <c r="O500" s="46" t="n">
        <f aca="false">ROUND(G500*I500,0)</f>
        <v>0</v>
      </c>
      <c r="P500" s="46" t="n">
        <f aca="false">(N500+O500)</f>
        <v>873</v>
      </c>
      <c r="Q500" s="45" t="n">
        <f aca="false">ROUND(G500*(H500+(H500*$S$8)),2)</f>
        <v>1086.37</v>
      </c>
      <c r="R500" s="45" t="n">
        <f aca="false">ROUND(G500*(I500+(I500*$S$8)),2)</f>
        <v>0</v>
      </c>
      <c r="S500" s="47" t="n">
        <f aca="false">Q500+R500</f>
        <v>1086.37</v>
      </c>
    </row>
    <row r="501" customFormat="false" ht="12.8" hidden="false" customHeight="false" outlineLevel="0" collapsed="false">
      <c r="B501" s="37" t="s">
        <v>1096</v>
      </c>
      <c r="C501" s="37" t="s">
        <v>32</v>
      </c>
      <c r="D501" s="38" t="n">
        <v>88264</v>
      </c>
      <c r="E501" s="39" t="s">
        <v>1097</v>
      </c>
      <c r="F501" s="40" t="s">
        <v>51</v>
      </c>
      <c r="G501" s="41" t="n">
        <v>40</v>
      </c>
      <c r="H501" s="42" t="n">
        <v>5.84</v>
      </c>
      <c r="I501" s="43" t="n">
        <v>23.11</v>
      </c>
      <c r="J501" s="68" t="n">
        <f aca="false">H501+I501</f>
        <v>28.95</v>
      </c>
      <c r="K501" s="45" t="n">
        <f aca="false">G501*H501</f>
        <v>233.6</v>
      </c>
      <c r="L501" s="45" t="n">
        <f aca="false">G501*I501</f>
        <v>924.4</v>
      </c>
      <c r="M501" s="46" t="n">
        <f aca="false">G501*J501</f>
        <v>1158</v>
      </c>
      <c r="N501" s="46" t="n">
        <f aca="false">ROUND(G501*H501,0)</f>
        <v>234</v>
      </c>
      <c r="O501" s="46" t="n">
        <f aca="false">ROUND(G501*I501,0)</f>
        <v>924</v>
      </c>
      <c r="P501" s="46" t="n">
        <f aca="false">(N501+O501)</f>
        <v>1158</v>
      </c>
      <c r="Q501" s="45" t="n">
        <f aca="false">ROUND(G501*(H501+(H501*$S$8)),2)</f>
        <v>290.69</v>
      </c>
      <c r="R501" s="45" t="n">
        <f aca="false">ROUND(G501*(I501+(I501*$S$8)),2)</f>
        <v>1150.33</v>
      </c>
      <c r="S501" s="47" t="n">
        <f aca="false">Q501+R501</f>
        <v>1441.02</v>
      </c>
    </row>
    <row r="502" customFormat="false" ht="12.8" hidden="false" customHeight="false" outlineLevel="0" collapsed="false">
      <c r="B502" s="37" t="s">
        <v>1098</v>
      </c>
      <c r="C502" s="37" t="s">
        <v>32</v>
      </c>
      <c r="D502" s="38" t="n">
        <v>88247</v>
      </c>
      <c r="E502" s="39" t="s">
        <v>1099</v>
      </c>
      <c r="F502" s="40" t="s">
        <v>51</v>
      </c>
      <c r="G502" s="41" t="n">
        <v>40</v>
      </c>
      <c r="H502" s="42" t="n">
        <v>5.84</v>
      </c>
      <c r="I502" s="43" t="n">
        <v>18.27</v>
      </c>
      <c r="J502" s="68" t="n">
        <f aca="false">H502+I502</f>
        <v>24.11</v>
      </c>
      <c r="K502" s="45" t="n">
        <f aca="false">G502*H502</f>
        <v>233.6</v>
      </c>
      <c r="L502" s="45" t="n">
        <f aca="false">G502*I502</f>
        <v>730.8</v>
      </c>
      <c r="M502" s="46" t="n">
        <f aca="false">G502*J502</f>
        <v>964.4</v>
      </c>
      <c r="N502" s="46" t="n">
        <f aca="false">ROUND(G502*H502,0)</f>
        <v>234</v>
      </c>
      <c r="O502" s="46" t="n">
        <f aca="false">ROUND(G502*I502,0)</f>
        <v>731</v>
      </c>
      <c r="P502" s="46" t="n">
        <f aca="false">(N502+O502)</f>
        <v>965</v>
      </c>
      <c r="Q502" s="45" t="n">
        <f aca="false">ROUND(G502*(H502+(H502*$S$8)),2)</f>
        <v>290.69</v>
      </c>
      <c r="R502" s="45" t="n">
        <f aca="false">ROUND(G502*(I502+(I502*$S$8)),2)</f>
        <v>909.42</v>
      </c>
      <c r="S502" s="47" t="n">
        <f aca="false">Q502+R502</f>
        <v>1200.11</v>
      </c>
    </row>
    <row r="503" customFormat="false" ht="12.8" hidden="false" customHeight="false" outlineLevel="0" collapsed="false">
      <c r="B503" s="89" t="n">
        <v>18</v>
      </c>
      <c r="C503" s="90"/>
      <c r="D503" s="91"/>
      <c r="E503" s="92" t="s">
        <v>1100</v>
      </c>
      <c r="F503" s="93"/>
      <c r="G503" s="91"/>
      <c r="H503" s="60"/>
      <c r="I503" s="60"/>
      <c r="J503" s="94"/>
      <c r="K503" s="95"/>
      <c r="L503" s="95"/>
      <c r="M503" s="95"/>
      <c r="N503" s="95"/>
      <c r="O503" s="95"/>
      <c r="P503" s="95"/>
      <c r="Q503" s="95"/>
      <c r="R503" s="95"/>
      <c r="S503" s="96" t="n">
        <f aca="false">SUM(S504+S507+S516+S534+S546+S550+S563+S580+S590+S599+S603+S611+S614+S638+S640)</f>
        <v>489971.58</v>
      </c>
    </row>
    <row r="504" s="50" customFormat="true" ht="12.8" hidden="false" customHeight="false" outlineLevel="0" collapsed="false">
      <c r="B504" s="61" t="s">
        <v>1101</v>
      </c>
      <c r="C504" s="62"/>
      <c r="D504" s="63"/>
      <c r="E504" s="97" t="s">
        <v>1102</v>
      </c>
      <c r="F504" s="65"/>
      <c r="G504" s="63"/>
      <c r="H504" s="63"/>
      <c r="I504" s="63"/>
      <c r="J504" s="66"/>
      <c r="K504" s="66" t="n">
        <f aca="false">SUM(K505:K506)</f>
        <v>21.7</v>
      </c>
      <c r="L504" s="66" t="n">
        <f aca="false">SUM(L505:L506)</f>
        <v>10.94</v>
      </c>
      <c r="M504" s="66" t="n">
        <f aca="false">SUM(M505:M506)</f>
        <v>32.64</v>
      </c>
      <c r="N504" s="66"/>
      <c r="O504" s="66"/>
      <c r="P504" s="66"/>
      <c r="Q504" s="66" t="n">
        <f aca="false">SUM(Q505:Q506)</f>
        <v>27</v>
      </c>
      <c r="R504" s="66" t="n">
        <f aca="false">SUM(R505:R506)</f>
        <v>13.61</v>
      </c>
      <c r="S504" s="67" t="n">
        <f aca="false">SUM(S505:S506)</f>
        <v>40.61</v>
      </c>
      <c r="V504" s="1"/>
      <c r="W504" s="1"/>
    </row>
    <row r="505" customFormat="false" ht="12.8" hidden="false" customHeight="false" outlineLevel="0" collapsed="false">
      <c r="B505" s="37" t="s">
        <v>1103</v>
      </c>
      <c r="C505" s="37" t="s">
        <v>28</v>
      </c>
      <c r="D505" s="38" t="s">
        <v>1104</v>
      </c>
      <c r="E505" s="39" t="s">
        <v>1105</v>
      </c>
      <c r="F505" s="40" t="s">
        <v>16</v>
      </c>
      <c r="G505" s="41" t="n">
        <v>1</v>
      </c>
      <c r="H505" s="59" t="n">
        <v>10.39</v>
      </c>
      <c r="I505" s="43" t="n">
        <v>7.3</v>
      </c>
      <c r="J505" s="68" t="n">
        <f aca="false">H505+I505</f>
        <v>17.69</v>
      </c>
      <c r="K505" s="45" t="n">
        <f aca="false">G505*H505</f>
        <v>10.39</v>
      </c>
      <c r="L505" s="45" t="n">
        <f aca="false">G505*I505</f>
        <v>7.3</v>
      </c>
      <c r="M505" s="46" t="n">
        <f aca="false">G505*J505</f>
        <v>17.69</v>
      </c>
      <c r="N505" s="46" t="n">
        <f aca="false">ROUND(G505*H505,0)</f>
        <v>10</v>
      </c>
      <c r="O505" s="46" t="n">
        <f aca="false">ROUND(G505*I505,0)</f>
        <v>7</v>
      </c>
      <c r="P505" s="46" t="n">
        <f aca="false">(N505+O505)</f>
        <v>17</v>
      </c>
      <c r="Q505" s="45" t="n">
        <f aca="false">ROUND(G505*(H505+(H505*$S$8)),2)</f>
        <v>12.93</v>
      </c>
      <c r="R505" s="45" t="n">
        <f aca="false">ROUND(G505*(I505+(I505*$S$8)),2)</f>
        <v>9.08</v>
      </c>
      <c r="S505" s="47" t="n">
        <f aca="false">Q505+R505</f>
        <v>22.01</v>
      </c>
    </row>
    <row r="506" customFormat="false" ht="17.9" hidden="false" customHeight="false" outlineLevel="0" collapsed="false">
      <c r="B506" s="37" t="s">
        <v>1106</v>
      </c>
      <c r="C506" s="37" t="s">
        <v>28</v>
      </c>
      <c r="D506" s="38" t="s">
        <v>1107</v>
      </c>
      <c r="E506" s="39" t="s">
        <v>1108</v>
      </c>
      <c r="F506" s="40" t="s">
        <v>16</v>
      </c>
      <c r="G506" s="41" t="n">
        <v>1</v>
      </c>
      <c r="H506" s="59" t="n">
        <v>11.31</v>
      </c>
      <c r="I506" s="43" t="n">
        <v>3.64</v>
      </c>
      <c r="J506" s="68" t="n">
        <f aca="false">H506+I506</f>
        <v>14.95</v>
      </c>
      <c r="K506" s="45" t="n">
        <f aca="false">G506*H506</f>
        <v>11.31</v>
      </c>
      <c r="L506" s="45" t="n">
        <f aca="false">G506*I506</f>
        <v>3.64</v>
      </c>
      <c r="M506" s="46" t="n">
        <f aca="false">G506*J506</f>
        <v>14.95</v>
      </c>
      <c r="N506" s="46" t="n">
        <f aca="false">ROUND(G506*H506,0)</f>
        <v>11</v>
      </c>
      <c r="O506" s="46" t="n">
        <f aca="false">ROUND(G506*I506,0)</f>
        <v>4</v>
      </c>
      <c r="P506" s="46" t="n">
        <f aca="false">(N506+O506)</f>
        <v>15</v>
      </c>
      <c r="Q506" s="45" t="n">
        <f aca="false">ROUND(G506*(H506+(H506*$S$8)),2)</f>
        <v>14.07</v>
      </c>
      <c r="R506" s="45" t="n">
        <f aca="false">ROUND(G506*(I506+(I506*$S$8)),2)</f>
        <v>4.53</v>
      </c>
      <c r="S506" s="47" t="n">
        <f aca="false">Q506+R506</f>
        <v>18.6</v>
      </c>
    </row>
    <row r="507" s="50" customFormat="true" ht="12.8" hidden="false" customHeight="false" outlineLevel="0" collapsed="false">
      <c r="B507" s="61" t="s">
        <v>1109</v>
      </c>
      <c r="C507" s="62"/>
      <c r="D507" s="63"/>
      <c r="E507" s="97" t="s">
        <v>1110</v>
      </c>
      <c r="F507" s="65"/>
      <c r="G507" s="63"/>
      <c r="H507" s="63"/>
      <c r="I507" s="63"/>
      <c r="J507" s="66"/>
      <c r="K507" s="66" t="n">
        <f aca="false">SUM(K508:K515)</f>
        <v>1502.18</v>
      </c>
      <c r="L507" s="66" t="n">
        <f aca="false">SUM(L508:L515)</f>
        <v>2049.82</v>
      </c>
      <c r="M507" s="66" t="n">
        <f aca="false">SUM(M508:M515)</f>
        <v>3552</v>
      </c>
      <c r="N507" s="66"/>
      <c r="O507" s="66"/>
      <c r="P507" s="66"/>
      <c r="Q507" s="66" t="n">
        <f aca="false">SUM(Q508:Q515)</f>
        <v>1869.34</v>
      </c>
      <c r="R507" s="66" t="n">
        <f aca="false">SUM(R508:R515)</f>
        <v>2550.82</v>
      </c>
      <c r="S507" s="67" t="n">
        <f aca="false">SUM(S508:S515)</f>
        <v>4420.16</v>
      </c>
      <c r="V507" s="1"/>
      <c r="W507" s="1"/>
    </row>
    <row r="508" customFormat="false" ht="17.9" hidden="false" customHeight="false" outlineLevel="0" collapsed="false">
      <c r="B508" s="37" t="s">
        <v>1111</v>
      </c>
      <c r="C508" s="37" t="s">
        <v>28</v>
      </c>
      <c r="D508" s="38" t="s">
        <v>1112</v>
      </c>
      <c r="E508" s="39" t="s">
        <v>1113</v>
      </c>
      <c r="F508" s="40" t="s">
        <v>16</v>
      </c>
      <c r="G508" s="41" t="n">
        <v>4</v>
      </c>
      <c r="H508" s="59" t="n">
        <v>2.66</v>
      </c>
      <c r="I508" s="43" t="n">
        <v>1.82</v>
      </c>
      <c r="J508" s="68" t="n">
        <f aca="false">H508+I508</f>
        <v>4.48</v>
      </c>
      <c r="K508" s="45" t="n">
        <f aca="false">G508*H508</f>
        <v>10.64</v>
      </c>
      <c r="L508" s="45" t="n">
        <f aca="false">G508*I508</f>
        <v>7.28</v>
      </c>
      <c r="M508" s="46" t="n">
        <f aca="false">G508*J508</f>
        <v>17.92</v>
      </c>
      <c r="N508" s="46" t="n">
        <f aca="false">ROUND(G508*H508,0)</f>
        <v>11</v>
      </c>
      <c r="O508" s="46" t="n">
        <f aca="false">ROUND(G508*I508,0)</f>
        <v>7</v>
      </c>
      <c r="P508" s="46" t="n">
        <f aca="false">(N508+O508)</f>
        <v>18</v>
      </c>
      <c r="Q508" s="45" t="n">
        <f aca="false">ROUND(G508*(H508+(H508*$S$8)),2)</f>
        <v>13.24</v>
      </c>
      <c r="R508" s="45" t="n">
        <f aca="false">ROUND(G508*(I508+(I508*$S$8)),2)</f>
        <v>9.06</v>
      </c>
      <c r="S508" s="47" t="n">
        <f aca="false">Q508+R508</f>
        <v>22.3</v>
      </c>
    </row>
    <row r="509" customFormat="false" ht="12.8" hidden="false" customHeight="false" outlineLevel="0" collapsed="false">
      <c r="B509" s="37" t="s">
        <v>1114</v>
      </c>
      <c r="C509" s="37" t="s">
        <v>28</v>
      </c>
      <c r="D509" s="38" t="s">
        <v>1115</v>
      </c>
      <c r="E509" s="39" t="s">
        <v>1116</v>
      </c>
      <c r="F509" s="40" t="s">
        <v>16</v>
      </c>
      <c r="G509" s="41" t="n">
        <v>4</v>
      </c>
      <c r="H509" s="59" t="n">
        <v>1.55</v>
      </c>
      <c r="I509" s="43" t="n">
        <v>0.36</v>
      </c>
      <c r="J509" s="68" t="n">
        <f aca="false">H509+I509</f>
        <v>1.91</v>
      </c>
      <c r="K509" s="45" t="n">
        <f aca="false">G509*H509</f>
        <v>6.2</v>
      </c>
      <c r="L509" s="45" t="n">
        <f aca="false">G509*I509</f>
        <v>1.44</v>
      </c>
      <c r="M509" s="46" t="n">
        <f aca="false">G509*J509</f>
        <v>7.64</v>
      </c>
      <c r="N509" s="46" t="n">
        <f aca="false">ROUND(G509*H509,0)</f>
        <v>6</v>
      </c>
      <c r="O509" s="46" t="n">
        <f aca="false">ROUND(G509*I509,0)</f>
        <v>1</v>
      </c>
      <c r="P509" s="46" t="n">
        <f aca="false">(N509+O509)</f>
        <v>7</v>
      </c>
      <c r="Q509" s="45" t="n">
        <f aca="false">ROUND(G509*(H509+(H509*$S$8)),2)</f>
        <v>7.72</v>
      </c>
      <c r="R509" s="45" t="n">
        <f aca="false">ROUND(G509*(I509+(I509*$S$8)),2)</f>
        <v>1.79</v>
      </c>
      <c r="S509" s="47" t="n">
        <f aca="false">Q509+R509</f>
        <v>9.51</v>
      </c>
    </row>
    <row r="510" customFormat="false" ht="26.1" hidden="false" customHeight="false" outlineLevel="0" collapsed="false">
      <c r="B510" s="37" t="s">
        <v>1117</v>
      </c>
      <c r="C510" s="37" t="s">
        <v>32</v>
      </c>
      <c r="D510" s="38" t="n">
        <v>91941</v>
      </c>
      <c r="E510" s="39" t="s">
        <v>1118</v>
      </c>
      <c r="F510" s="40" t="s">
        <v>16</v>
      </c>
      <c r="G510" s="41" t="n">
        <v>242</v>
      </c>
      <c r="H510" s="59" t="n">
        <v>5.08</v>
      </c>
      <c r="I510" s="43" t="n">
        <v>6.97</v>
      </c>
      <c r="J510" s="68" t="n">
        <f aca="false">H510+I510</f>
        <v>12.05</v>
      </c>
      <c r="K510" s="45" t="n">
        <f aca="false">G510*H510</f>
        <v>1229.36</v>
      </c>
      <c r="L510" s="45" t="n">
        <f aca="false">G510*I510</f>
        <v>1686.74</v>
      </c>
      <c r="M510" s="46" t="n">
        <f aca="false">G510*J510</f>
        <v>2916.1</v>
      </c>
      <c r="N510" s="46" t="n">
        <f aca="false">ROUND(G510*H510,0)</f>
        <v>1229</v>
      </c>
      <c r="O510" s="46" t="n">
        <f aca="false">ROUND(G510*I510,0)</f>
        <v>1687</v>
      </c>
      <c r="P510" s="46" t="n">
        <f aca="false">(N510+O510)</f>
        <v>2916</v>
      </c>
      <c r="Q510" s="45" t="n">
        <f aca="false">ROUND(G510*(H510+(H510*$S$8)),2)</f>
        <v>1529.83</v>
      </c>
      <c r="R510" s="45" t="n">
        <f aca="false">ROUND(G510*(I510+(I510*$S$8)),2)</f>
        <v>2099</v>
      </c>
      <c r="S510" s="47" t="n">
        <f aca="false">Q510+R510</f>
        <v>3628.83</v>
      </c>
    </row>
    <row r="511" customFormat="false" ht="17.9" hidden="false" customHeight="false" outlineLevel="0" collapsed="false">
      <c r="B511" s="37" t="s">
        <v>1119</v>
      </c>
      <c r="C511" s="37" t="s">
        <v>32</v>
      </c>
      <c r="D511" s="38" t="n">
        <v>91936</v>
      </c>
      <c r="E511" s="39" t="s">
        <v>1120</v>
      </c>
      <c r="F511" s="40" t="s">
        <v>16</v>
      </c>
      <c r="G511" s="41" t="n">
        <v>2</v>
      </c>
      <c r="H511" s="59" t="n">
        <v>9.69</v>
      </c>
      <c r="I511" s="43" t="n">
        <v>9.2</v>
      </c>
      <c r="J511" s="68" t="n">
        <f aca="false">H511+I511</f>
        <v>18.89</v>
      </c>
      <c r="K511" s="45" t="n">
        <f aca="false">G511*H511</f>
        <v>19.38</v>
      </c>
      <c r="L511" s="45" t="n">
        <f aca="false">G511*I511</f>
        <v>18.4</v>
      </c>
      <c r="M511" s="46" t="n">
        <f aca="false">G511*J511</f>
        <v>37.78</v>
      </c>
      <c r="N511" s="46" t="n">
        <f aca="false">ROUND(G511*H511,0)</f>
        <v>19</v>
      </c>
      <c r="O511" s="46" t="n">
        <f aca="false">ROUND(G511*I511,0)</f>
        <v>18</v>
      </c>
      <c r="P511" s="46" t="n">
        <f aca="false">(N511+O511)</f>
        <v>37</v>
      </c>
      <c r="Q511" s="45" t="n">
        <f aca="false">ROUND(G511*(H511+(H511*$S$8)),2)</f>
        <v>24.12</v>
      </c>
      <c r="R511" s="45" t="n">
        <f aca="false">ROUND(G511*(I511+(I511*$S$8)),2)</f>
        <v>22.9</v>
      </c>
      <c r="S511" s="47" t="n">
        <f aca="false">Q511+R511</f>
        <v>47.02</v>
      </c>
    </row>
    <row r="512" customFormat="false" ht="26.1" hidden="false" customHeight="false" outlineLevel="0" collapsed="false">
      <c r="B512" s="37" t="s">
        <v>1121</v>
      </c>
      <c r="C512" s="37" t="s">
        <v>32</v>
      </c>
      <c r="D512" s="38" t="n">
        <v>92867</v>
      </c>
      <c r="E512" s="39" t="s">
        <v>1122</v>
      </c>
      <c r="F512" s="40" t="s">
        <v>16</v>
      </c>
      <c r="G512" s="41" t="n">
        <v>1</v>
      </c>
      <c r="H512" s="59" t="n">
        <v>8.48</v>
      </c>
      <c r="I512" s="43" t="n">
        <v>22.93</v>
      </c>
      <c r="J512" s="68" t="n">
        <f aca="false">H512+I512</f>
        <v>31.41</v>
      </c>
      <c r="K512" s="45" t="n">
        <f aca="false">G512*H512</f>
        <v>8.48</v>
      </c>
      <c r="L512" s="45" t="n">
        <f aca="false">G512*I512</f>
        <v>22.93</v>
      </c>
      <c r="M512" s="46" t="n">
        <f aca="false">G512*J512</f>
        <v>31.41</v>
      </c>
      <c r="N512" s="46" t="n">
        <f aca="false">ROUND(G512*H512,0)</f>
        <v>8</v>
      </c>
      <c r="O512" s="46" t="n">
        <f aca="false">ROUND(G512*I512,0)</f>
        <v>23</v>
      </c>
      <c r="P512" s="46" t="n">
        <f aca="false">(N512+O512)</f>
        <v>31</v>
      </c>
      <c r="Q512" s="45" t="n">
        <f aca="false">ROUND(G512*(H512+(H512*$S$8)),2)</f>
        <v>10.55</v>
      </c>
      <c r="R512" s="45" t="n">
        <f aca="false">ROUND(G512*(I512+(I512*$S$8)),2)</f>
        <v>28.53</v>
      </c>
      <c r="S512" s="47" t="n">
        <f aca="false">Q512+R512</f>
        <v>39.08</v>
      </c>
    </row>
    <row r="513" customFormat="false" ht="26.1" hidden="false" customHeight="false" outlineLevel="0" collapsed="false">
      <c r="B513" s="37" t="s">
        <v>1123</v>
      </c>
      <c r="C513" s="37" t="s">
        <v>32</v>
      </c>
      <c r="D513" s="38" t="n">
        <v>91941</v>
      </c>
      <c r="E513" s="39" t="s">
        <v>1118</v>
      </c>
      <c r="F513" s="40" t="s">
        <v>16</v>
      </c>
      <c r="G513" s="41" t="n">
        <v>41</v>
      </c>
      <c r="H513" s="59" t="n">
        <v>5.08</v>
      </c>
      <c r="I513" s="43" t="n">
        <v>6.97</v>
      </c>
      <c r="J513" s="68" t="n">
        <f aca="false">H513+I513</f>
        <v>12.05</v>
      </c>
      <c r="K513" s="45" t="n">
        <f aca="false">G513*H513</f>
        <v>208.28</v>
      </c>
      <c r="L513" s="45" t="n">
        <f aca="false">G513*I513</f>
        <v>285.77</v>
      </c>
      <c r="M513" s="46" t="n">
        <f aca="false">G513*J513</f>
        <v>494.05</v>
      </c>
      <c r="N513" s="46" t="n">
        <f aca="false">ROUND(G513*H513,0)</f>
        <v>208</v>
      </c>
      <c r="O513" s="46" t="n">
        <f aca="false">ROUND(G513*I513,0)</f>
        <v>286</v>
      </c>
      <c r="P513" s="46" t="n">
        <f aca="false">(N513+O513)</f>
        <v>494</v>
      </c>
      <c r="Q513" s="45" t="n">
        <f aca="false">ROUND(G513*(H513+(H513*$S$8)),2)</f>
        <v>259.19</v>
      </c>
      <c r="R513" s="45" t="n">
        <f aca="false">ROUND(G513*(I513+(I513*$S$8)),2)</f>
        <v>355.62</v>
      </c>
      <c r="S513" s="47" t="n">
        <f aca="false">Q513+R513</f>
        <v>614.81</v>
      </c>
    </row>
    <row r="514" customFormat="false" ht="26.1" hidden="false" customHeight="false" outlineLevel="0" collapsed="false">
      <c r="B514" s="37" t="s">
        <v>1124</v>
      </c>
      <c r="C514" s="37" t="s">
        <v>32</v>
      </c>
      <c r="D514" s="38" t="n">
        <v>91899</v>
      </c>
      <c r="E514" s="39" t="s">
        <v>1125</v>
      </c>
      <c r="F514" s="40" t="s">
        <v>16</v>
      </c>
      <c r="G514" s="41" t="n">
        <v>1</v>
      </c>
      <c r="H514" s="59" t="n">
        <v>4.72</v>
      </c>
      <c r="I514" s="43" t="n">
        <v>5.74</v>
      </c>
      <c r="J514" s="68" t="n">
        <f aca="false">H514+I514</f>
        <v>10.46</v>
      </c>
      <c r="K514" s="45" t="n">
        <f aca="false">G514*H514</f>
        <v>4.72</v>
      </c>
      <c r="L514" s="45" t="n">
        <f aca="false">G514*I514</f>
        <v>5.74</v>
      </c>
      <c r="M514" s="46" t="n">
        <f aca="false">G514*J514</f>
        <v>10.46</v>
      </c>
      <c r="N514" s="46" t="n">
        <f aca="false">ROUND(G514*H514,0)</f>
        <v>5</v>
      </c>
      <c r="O514" s="46" t="n">
        <f aca="false">ROUND(G514*I514,0)</f>
        <v>6</v>
      </c>
      <c r="P514" s="46" t="n">
        <f aca="false">(N514+O514)</f>
        <v>11</v>
      </c>
      <c r="Q514" s="45" t="n">
        <f aca="false">ROUND(G514*(H514+(H514*$S$8)),2)</f>
        <v>5.87</v>
      </c>
      <c r="R514" s="45" t="n">
        <f aca="false">ROUND(G514*(I514+(I514*$S$8)),2)</f>
        <v>7.14</v>
      </c>
      <c r="S514" s="47" t="n">
        <f aca="false">Q514+R514</f>
        <v>13.01</v>
      </c>
    </row>
    <row r="515" customFormat="false" ht="26.1" hidden="false" customHeight="false" outlineLevel="0" collapsed="false">
      <c r="B515" s="37" t="s">
        <v>1126</v>
      </c>
      <c r="C515" s="37" t="s">
        <v>28</v>
      </c>
      <c r="D515" s="38" t="s">
        <v>1127</v>
      </c>
      <c r="E515" s="39" t="s">
        <v>1128</v>
      </c>
      <c r="F515" s="40" t="s">
        <v>16</v>
      </c>
      <c r="G515" s="41" t="n">
        <v>2</v>
      </c>
      <c r="H515" s="59" t="n">
        <v>7.56</v>
      </c>
      <c r="I515" s="43" t="n">
        <v>10.76</v>
      </c>
      <c r="J515" s="68" t="n">
        <f aca="false">H515+I515</f>
        <v>18.32</v>
      </c>
      <c r="K515" s="45" t="n">
        <f aca="false">G515*H515</f>
        <v>15.12</v>
      </c>
      <c r="L515" s="45" t="n">
        <f aca="false">G515*I515</f>
        <v>21.52</v>
      </c>
      <c r="M515" s="46" t="n">
        <f aca="false">G515*J515</f>
        <v>36.64</v>
      </c>
      <c r="N515" s="46" t="n">
        <f aca="false">ROUND(G515*H515,0)</f>
        <v>15</v>
      </c>
      <c r="O515" s="46" t="n">
        <f aca="false">ROUND(G515*I515,0)</f>
        <v>22</v>
      </c>
      <c r="P515" s="46" t="n">
        <f aca="false">(N515+O515)</f>
        <v>37</v>
      </c>
      <c r="Q515" s="45" t="n">
        <f aca="false">ROUND(G515*(H515+(H515*$S$8)),2)</f>
        <v>18.82</v>
      </c>
      <c r="R515" s="45" t="n">
        <f aca="false">ROUND(G515*(I515+(I515*$S$8)),2)</f>
        <v>26.78</v>
      </c>
      <c r="S515" s="47" t="n">
        <f aca="false">Q515+R515</f>
        <v>45.6</v>
      </c>
    </row>
    <row r="516" s="50" customFormat="true" ht="12.8" hidden="false" customHeight="false" outlineLevel="0" collapsed="false">
      <c r="B516" s="61" t="s">
        <v>1129</v>
      </c>
      <c r="C516" s="62"/>
      <c r="D516" s="63"/>
      <c r="E516" s="97" t="s">
        <v>1130</v>
      </c>
      <c r="F516" s="65"/>
      <c r="G516" s="63"/>
      <c r="H516" s="63"/>
      <c r="I516" s="63"/>
      <c r="J516" s="66"/>
      <c r="K516" s="66" t="n">
        <f aca="false">SUM(K517:K533)</f>
        <v>9718.1</v>
      </c>
      <c r="L516" s="66" t="n">
        <f aca="false">SUM(L517:L533)</f>
        <v>3787.656</v>
      </c>
      <c r="M516" s="66" t="n">
        <f aca="false">SUM(M517:M533)</f>
        <v>13505.756</v>
      </c>
      <c r="N516" s="66"/>
      <c r="O516" s="66"/>
      <c r="P516" s="66"/>
      <c r="Q516" s="66" t="n">
        <f aca="false">SUM(Q517:Q533)</f>
        <v>12093.29</v>
      </c>
      <c r="R516" s="66" t="n">
        <f aca="false">SUM(R517:R533)</f>
        <v>4713.4</v>
      </c>
      <c r="S516" s="67" t="n">
        <f aca="false">SUM(S517:S533)</f>
        <v>16806.69</v>
      </c>
      <c r="V516" s="1"/>
      <c r="W516" s="1"/>
    </row>
    <row r="517" customFormat="false" ht="12.8" hidden="false" customHeight="false" outlineLevel="0" collapsed="false">
      <c r="B517" s="37" t="s">
        <v>1131</v>
      </c>
      <c r="C517" s="37" t="s">
        <v>28</v>
      </c>
      <c r="D517" s="38" t="s">
        <v>1115</v>
      </c>
      <c r="E517" s="39" t="s">
        <v>1116</v>
      </c>
      <c r="F517" s="40" t="s">
        <v>16</v>
      </c>
      <c r="G517" s="41" t="n">
        <v>1847</v>
      </c>
      <c r="H517" s="59" t="n">
        <v>1.55</v>
      </c>
      <c r="I517" s="43" t="n">
        <v>0.36</v>
      </c>
      <c r="J517" s="68" t="n">
        <f aca="false">H517+I517</f>
        <v>1.91</v>
      </c>
      <c r="K517" s="45" t="n">
        <f aca="false">G517*H517</f>
        <v>2862.85</v>
      </c>
      <c r="L517" s="45" t="n">
        <f aca="false">G517*I517</f>
        <v>664.92</v>
      </c>
      <c r="M517" s="46" t="n">
        <f aca="false">G517*J517</f>
        <v>3527.77</v>
      </c>
      <c r="N517" s="46" t="n">
        <f aca="false">ROUND(G517*H517,0)</f>
        <v>2863</v>
      </c>
      <c r="O517" s="46" t="n">
        <f aca="false">ROUND(G517*I517,0)</f>
        <v>665</v>
      </c>
      <c r="P517" s="46" t="n">
        <f aca="false">(N517+O517)</f>
        <v>3528</v>
      </c>
      <c r="Q517" s="45" t="n">
        <f aca="false">ROUND(G517*(H517+(H517*$S$8)),2)</f>
        <v>3562.56</v>
      </c>
      <c r="R517" s="45" t="n">
        <f aca="false">ROUND(G517*(I517+(I517*$S$8)),2)</f>
        <v>827.43</v>
      </c>
      <c r="S517" s="47" t="n">
        <f aca="false">Q517+R517</f>
        <v>4389.99</v>
      </c>
    </row>
    <row r="518" customFormat="false" ht="12.8" hidden="false" customHeight="false" outlineLevel="0" collapsed="false">
      <c r="B518" s="37" t="s">
        <v>1132</v>
      </c>
      <c r="C518" s="37" t="s">
        <v>28</v>
      </c>
      <c r="D518" s="38" t="s">
        <v>1133</v>
      </c>
      <c r="E518" s="39" t="s">
        <v>1134</v>
      </c>
      <c r="F518" s="40" t="s">
        <v>16</v>
      </c>
      <c r="G518" s="41" t="n">
        <v>17</v>
      </c>
      <c r="H518" s="59" t="n">
        <v>0.86</v>
      </c>
      <c r="I518" s="43" t="n">
        <v>0.36</v>
      </c>
      <c r="J518" s="68" t="n">
        <f aca="false">H518+I518</f>
        <v>1.22</v>
      </c>
      <c r="K518" s="45" t="n">
        <f aca="false">G518*H518</f>
        <v>14.62</v>
      </c>
      <c r="L518" s="45" t="n">
        <f aca="false">G518*I518</f>
        <v>6.12</v>
      </c>
      <c r="M518" s="46" t="n">
        <f aca="false">G518*J518</f>
        <v>20.74</v>
      </c>
      <c r="N518" s="46" t="n">
        <f aca="false">ROUND(G518*H518,0)</f>
        <v>15</v>
      </c>
      <c r="O518" s="46" t="n">
        <f aca="false">ROUND(G518*I518,0)</f>
        <v>6</v>
      </c>
      <c r="P518" s="46" t="n">
        <f aca="false">(N518+O518)</f>
        <v>21</v>
      </c>
      <c r="Q518" s="45" t="n">
        <f aca="false">ROUND(G518*(H518+(H518*$S$8)),2)</f>
        <v>18.19</v>
      </c>
      <c r="R518" s="45" t="n">
        <f aca="false">ROUND(G518*(I518+(I518*$S$8)),2)</f>
        <v>7.62</v>
      </c>
      <c r="S518" s="47" t="n">
        <f aca="false">Q518+R518</f>
        <v>25.81</v>
      </c>
    </row>
    <row r="519" customFormat="false" ht="26.1" hidden="false" customHeight="false" outlineLevel="0" collapsed="false">
      <c r="B519" s="37" t="s">
        <v>1135</v>
      </c>
      <c r="C519" s="37" t="s">
        <v>28</v>
      </c>
      <c r="D519" s="38" t="s">
        <v>1136</v>
      </c>
      <c r="E519" s="39" t="s">
        <v>1137</v>
      </c>
      <c r="F519" s="40" t="s">
        <v>16</v>
      </c>
      <c r="G519" s="41" t="n">
        <v>1155</v>
      </c>
      <c r="H519" s="59" t="n">
        <v>0.31</v>
      </c>
      <c r="I519" s="43" t="n">
        <v>0.36</v>
      </c>
      <c r="J519" s="68" t="n">
        <f aca="false">H519+I519</f>
        <v>0.67</v>
      </c>
      <c r="K519" s="45" t="n">
        <f aca="false">G519*H519</f>
        <v>358.05</v>
      </c>
      <c r="L519" s="45" t="n">
        <f aca="false">G519*I519</f>
        <v>415.8</v>
      </c>
      <c r="M519" s="46" t="n">
        <f aca="false">G519*J519</f>
        <v>773.85</v>
      </c>
      <c r="N519" s="46" t="n">
        <f aca="false">ROUND(G519*H519,0)</f>
        <v>358</v>
      </c>
      <c r="O519" s="46" t="n">
        <f aca="false">ROUND(G519*I519,0)</f>
        <v>416</v>
      </c>
      <c r="P519" s="46" t="n">
        <f aca="false">(N519+O519)</f>
        <v>774</v>
      </c>
      <c r="Q519" s="45" t="n">
        <f aca="false">ROUND(G519*(H519+(H519*$S$8)),2)</f>
        <v>445.56</v>
      </c>
      <c r="R519" s="45" t="n">
        <f aca="false">ROUND(G519*(I519+(I519*$S$8)),2)</f>
        <v>517.43</v>
      </c>
      <c r="S519" s="47" t="n">
        <f aca="false">Q519+R519</f>
        <v>962.99</v>
      </c>
    </row>
    <row r="520" customFormat="false" ht="12.8" hidden="false" customHeight="false" outlineLevel="0" collapsed="false">
      <c r="B520" s="37" t="s">
        <v>1138</v>
      </c>
      <c r="C520" s="37" t="s">
        <v>28</v>
      </c>
      <c r="D520" s="38" t="s">
        <v>1139</v>
      </c>
      <c r="E520" s="39" t="s">
        <v>1140</v>
      </c>
      <c r="F520" s="40" t="s">
        <v>16</v>
      </c>
      <c r="G520" s="41" t="n">
        <v>1739</v>
      </c>
      <c r="H520" s="59" t="n">
        <v>0.43</v>
      </c>
      <c r="I520" s="43" t="n">
        <v>0.36</v>
      </c>
      <c r="J520" s="68" t="n">
        <f aca="false">H520+I520</f>
        <v>0.79</v>
      </c>
      <c r="K520" s="45" t="n">
        <f aca="false">G520*H520</f>
        <v>747.77</v>
      </c>
      <c r="L520" s="45" t="n">
        <f aca="false">G520*I520</f>
        <v>626.04</v>
      </c>
      <c r="M520" s="46" t="n">
        <f aca="false">G520*J520</f>
        <v>1373.81</v>
      </c>
      <c r="N520" s="46" t="n">
        <f aca="false">ROUND(G520*H520,0)</f>
        <v>748</v>
      </c>
      <c r="O520" s="46" t="n">
        <f aca="false">ROUND(G520*I520,0)</f>
        <v>626</v>
      </c>
      <c r="P520" s="46" t="n">
        <f aca="false">(N520+O520)</f>
        <v>1374</v>
      </c>
      <c r="Q520" s="45" t="n">
        <f aca="false">ROUND(G520*(H520+(H520*$S$8)),2)</f>
        <v>930.53</v>
      </c>
      <c r="R520" s="45" t="n">
        <f aca="false">ROUND(G520*(I520+(I520*$S$8)),2)</f>
        <v>779.05</v>
      </c>
      <c r="S520" s="47" t="n">
        <f aca="false">Q520+R520</f>
        <v>1709.58</v>
      </c>
    </row>
    <row r="521" customFormat="false" ht="26.1" hidden="false" customHeight="false" outlineLevel="0" collapsed="false">
      <c r="B521" s="37" t="s">
        <v>1141</v>
      </c>
      <c r="C521" s="37" t="s">
        <v>32</v>
      </c>
      <c r="D521" s="38" t="n">
        <v>90460</v>
      </c>
      <c r="E521" s="39" t="s">
        <v>1142</v>
      </c>
      <c r="F521" s="40" t="s">
        <v>55</v>
      </c>
      <c r="G521" s="41" t="n">
        <v>201</v>
      </c>
      <c r="H521" s="59" t="n">
        <v>19.99</v>
      </c>
      <c r="I521" s="43" t="n">
        <v>7.22</v>
      </c>
      <c r="J521" s="68" t="n">
        <f aca="false">H521+I521</f>
        <v>27.21</v>
      </c>
      <c r="K521" s="45" t="n">
        <f aca="false">G521*H521</f>
        <v>4017.99</v>
      </c>
      <c r="L521" s="45" t="n">
        <f aca="false">G521*I521</f>
        <v>1451.22</v>
      </c>
      <c r="M521" s="46" t="n">
        <f aca="false">G521*J521</f>
        <v>5469.21</v>
      </c>
      <c r="N521" s="46" t="n">
        <f aca="false">ROUND(G521*H521,0)</f>
        <v>4018</v>
      </c>
      <c r="O521" s="46" t="n">
        <f aca="false">ROUND(G521*I521,0)</f>
        <v>1451</v>
      </c>
      <c r="P521" s="46" t="n">
        <f aca="false">(N521+O521)</f>
        <v>5469</v>
      </c>
      <c r="Q521" s="45" t="n">
        <f aca="false">ROUND(G521*(H521+(H521*$S$8)),2)</f>
        <v>5000.03</v>
      </c>
      <c r="R521" s="45" t="n">
        <f aca="false">ROUND(G521*(I521+(I521*$S$8)),2)</f>
        <v>1805.91</v>
      </c>
      <c r="S521" s="47" t="n">
        <f aca="false">Q521+R521</f>
        <v>6805.94</v>
      </c>
    </row>
    <row r="522" customFormat="false" ht="12.8" hidden="false" customHeight="false" outlineLevel="0" collapsed="false">
      <c r="B522" s="37" t="s">
        <v>1143</v>
      </c>
      <c r="C522" s="37" t="s">
        <v>28</v>
      </c>
      <c r="D522" s="38" t="s">
        <v>1144</v>
      </c>
      <c r="E522" s="39" t="s">
        <v>1145</v>
      </c>
      <c r="F522" s="40" t="s">
        <v>16</v>
      </c>
      <c r="G522" s="41" t="n">
        <v>256</v>
      </c>
      <c r="H522" s="59" t="n">
        <v>4.7</v>
      </c>
      <c r="I522" s="43" t="n">
        <v>1.76</v>
      </c>
      <c r="J522" s="68" t="n">
        <f aca="false">H522+I522</f>
        <v>6.46</v>
      </c>
      <c r="K522" s="45" t="n">
        <f aca="false">G522*H522</f>
        <v>1203.2</v>
      </c>
      <c r="L522" s="45" t="n">
        <f aca="false">G522*I522</f>
        <v>450.56</v>
      </c>
      <c r="M522" s="46" t="n">
        <f aca="false">G522*J522</f>
        <v>1653.76</v>
      </c>
      <c r="N522" s="46" t="n">
        <f aca="false">ROUND(G522*H522,0)</f>
        <v>1203</v>
      </c>
      <c r="O522" s="46" t="n">
        <f aca="false">ROUND(G522*I522,0)</f>
        <v>451</v>
      </c>
      <c r="P522" s="46" t="n">
        <f aca="false">(N522+O522)</f>
        <v>1654</v>
      </c>
      <c r="Q522" s="45" t="n">
        <f aca="false">ROUND(G522*(H522+(H522*$S$8)),2)</f>
        <v>1497.28</v>
      </c>
      <c r="R522" s="45" t="n">
        <f aca="false">ROUND(G522*(I522+(I522*$S$8)),2)</f>
        <v>560.68</v>
      </c>
      <c r="S522" s="47" t="n">
        <f aca="false">Q522+R522</f>
        <v>2057.96</v>
      </c>
    </row>
    <row r="523" customFormat="false" ht="17.9" hidden="false" customHeight="false" outlineLevel="0" collapsed="false">
      <c r="B523" s="37" t="s">
        <v>1146</v>
      </c>
      <c r="C523" s="37" t="s">
        <v>32</v>
      </c>
      <c r="D523" s="38" t="n">
        <v>101553</v>
      </c>
      <c r="E523" s="39" t="s">
        <v>1147</v>
      </c>
      <c r="F523" s="40" t="s">
        <v>16</v>
      </c>
      <c r="G523" s="41" t="n">
        <v>1</v>
      </c>
      <c r="H523" s="59" t="n">
        <v>15.4</v>
      </c>
      <c r="I523" s="43" t="n">
        <v>3.93</v>
      </c>
      <c r="J523" s="68" t="n">
        <f aca="false">H523+I523</f>
        <v>19.33</v>
      </c>
      <c r="K523" s="45" t="n">
        <f aca="false">G523*H523</f>
        <v>15.4</v>
      </c>
      <c r="L523" s="45" t="n">
        <f aca="false">G523*I523</f>
        <v>3.93</v>
      </c>
      <c r="M523" s="46" t="n">
        <f aca="false">G523*J523</f>
        <v>19.33</v>
      </c>
      <c r="N523" s="46" t="n">
        <f aca="false">ROUND(G523*H523,0)</f>
        <v>15</v>
      </c>
      <c r="O523" s="46" t="n">
        <f aca="false">ROUND(G523*I523,0)</f>
        <v>4</v>
      </c>
      <c r="P523" s="46" t="n">
        <f aca="false">(N523+O523)</f>
        <v>19</v>
      </c>
      <c r="Q523" s="45" t="n">
        <f aca="false">ROUND(G523*(H523+(H523*$S$8)),2)</f>
        <v>19.16</v>
      </c>
      <c r="R523" s="45" t="n">
        <f aca="false">ROUND(G523*(I523+(I523*$S$8)),2)</f>
        <v>4.89</v>
      </c>
      <c r="S523" s="47" t="n">
        <f aca="false">Q523+R523</f>
        <v>24.05</v>
      </c>
    </row>
    <row r="524" customFormat="false" ht="17.9" hidden="false" customHeight="false" outlineLevel="0" collapsed="false">
      <c r="B524" s="37" t="s">
        <v>1148</v>
      </c>
      <c r="C524" s="37" t="s">
        <v>28</v>
      </c>
      <c r="D524" s="38" t="s">
        <v>1149</v>
      </c>
      <c r="E524" s="39" t="s">
        <v>1150</v>
      </c>
      <c r="F524" s="40" t="s">
        <v>16</v>
      </c>
      <c r="G524" s="41" t="n">
        <v>1</v>
      </c>
      <c r="H524" s="59" t="n">
        <v>37.78</v>
      </c>
      <c r="I524" s="43" t="n">
        <v>35.5</v>
      </c>
      <c r="J524" s="68" t="n">
        <f aca="false">H524+I524</f>
        <v>73.28</v>
      </c>
      <c r="K524" s="45" t="n">
        <f aca="false">G524*H524</f>
        <v>37.78</v>
      </c>
      <c r="L524" s="45" t="n">
        <f aca="false">G524*I524</f>
        <v>35.5</v>
      </c>
      <c r="M524" s="46" t="n">
        <f aca="false">G524*J524</f>
        <v>73.28</v>
      </c>
      <c r="N524" s="46" t="n">
        <f aca="false">ROUND(G524*H524,0)</f>
        <v>38</v>
      </c>
      <c r="O524" s="46" t="n">
        <f aca="false">ROUND(G524*I524,0)</f>
        <v>36</v>
      </c>
      <c r="P524" s="46" t="n">
        <f aca="false">(N524+O524)</f>
        <v>74</v>
      </c>
      <c r="Q524" s="45" t="n">
        <f aca="false">ROUND(G524*(H524+(H524*$S$8)),2)</f>
        <v>47.01</v>
      </c>
      <c r="R524" s="45" t="n">
        <f aca="false">ROUND(G524*(I524+(I524*$S$8)),2)</f>
        <v>44.18</v>
      </c>
      <c r="S524" s="47" t="n">
        <f aca="false">Q524+R524</f>
        <v>91.19</v>
      </c>
    </row>
    <row r="525" customFormat="false" ht="17.9" hidden="false" customHeight="false" outlineLevel="0" collapsed="false">
      <c r="B525" s="37" t="s">
        <v>1151</v>
      </c>
      <c r="C525" s="37" t="s">
        <v>32</v>
      </c>
      <c r="D525" s="38" t="n">
        <v>98306</v>
      </c>
      <c r="E525" s="39" t="s">
        <v>1152</v>
      </c>
      <c r="F525" s="40" t="s">
        <v>16</v>
      </c>
      <c r="G525" s="41" t="n">
        <v>2</v>
      </c>
      <c r="H525" s="59" t="n">
        <v>38.28</v>
      </c>
      <c r="I525" s="43" t="n">
        <v>28.24</v>
      </c>
      <c r="J525" s="68" t="n">
        <f aca="false">H525+I525</f>
        <v>66.52</v>
      </c>
      <c r="K525" s="45" t="n">
        <f aca="false">G525*H525</f>
        <v>76.56</v>
      </c>
      <c r="L525" s="45" t="n">
        <f aca="false">G525*I525</f>
        <v>56.48</v>
      </c>
      <c r="M525" s="46" t="n">
        <f aca="false">G525*J525</f>
        <v>133.04</v>
      </c>
      <c r="N525" s="46" t="n">
        <f aca="false">ROUND(G525*H525,0)</f>
        <v>77</v>
      </c>
      <c r="O525" s="46" t="n">
        <f aca="false">ROUND(G525*I525,0)</f>
        <v>56</v>
      </c>
      <c r="P525" s="46" t="n">
        <f aca="false">(N525+O525)</f>
        <v>133</v>
      </c>
      <c r="Q525" s="45" t="n">
        <f aca="false">ROUND(G525*(H525+(H525*$S$8)),2)</f>
        <v>95.27</v>
      </c>
      <c r="R525" s="45" t="n">
        <f aca="false">ROUND(G525*(I525+(I525*$S$8)),2)</f>
        <v>70.28</v>
      </c>
      <c r="S525" s="47" t="n">
        <f aca="false">Q525+R525</f>
        <v>165.55</v>
      </c>
    </row>
    <row r="526" customFormat="false" ht="12.8" hidden="false" customHeight="false" outlineLevel="0" collapsed="false">
      <c r="B526" s="37" t="s">
        <v>1153</v>
      </c>
      <c r="C526" s="37" t="s">
        <v>28</v>
      </c>
      <c r="D526" s="38" t="s">
        <v>1154</v>
      </c>
      <c r="E526" s="39" t="s">
        <v>1155</v>
      </c>
      <c r="F526" s="40" t="s">
        <v>16</v>
      </c>
      <c r="G526" s="41" t="n">
        <v>2.2</v>
      </c>
      <c r="H526" s="59" t="n">
        <v>11.7</v>
      </c>
      <c r="I526" s="43" t="n">
        <v>0.930000000000002</v>
      </c>
      <c r="J526" s="68" t="n">
        <f aca="false">H526+I526</f>
        <v>12.63</v>
      </c>
      <c r="K526" s="45" t="n">
        <f aca="false">G526*H526</f>
        <v>25.74</v>
      </c>
      <c r="L526" s="45" t="n">
        <f aca="false">G526*I526</f>
        <v>2.046</v>
      </c>
      <c r="M526" s="46" t="n">
        <f aca="false">G526*J526</f>
        <v>27.786</v>
      </c>
      <c r="N526" s="46" t="n">
        <f aca="false">ROUND(G526*H526,0)</f>
        <v>26</v>
      </c>
      <c r="O526" s="46" t="n">
        <f aca="false">ROUND(G526*I526,0)</f>
        <v>2</v>
      </c>
      <c r="P526" s="46" t="n">
        <f aca="false">(N526+O526)</f>
        <v>28</v>
      </c>
      <c r="Q526" s="45" t="n">
        <f aca="false">ROUND(G526*(H526+(H526*$S$8)),2)</f>
        <v>32.03</v>
      </c>
      <c r="R526" s="45" t="n">
        <f aca="false">ROUND(G526*(I526+(I526*$S$8)),2)</f>
        <v>2.55</v>
      </c>
      <c r="S526" s="47" t="n">
        <f aca="false">Q526+R526</f>
        <v>34.58</v>
      </c>
    </row>
    <row r="527" customFormat="false" ht="17.9" hidden="false" customHeight="false" outlineLevel="0" collapsed="false">
      <c r="B527" s="37" t="s">
        <v>1156</v>
      </c>
      <c r="C527" s="37" t="s">
        <v>28</v>
      </c>
      <c r="D527" s="38" t="s">
        <v>1157</v>
      </c>
      <c r="E527" s="39" t="s">
        <v>1158</v>
      </c>
      <c r="F527" s="40" t="s">
        <v>16</v>
      </c>
      <c r="G527" s="41" t="n">
        <v>1</v>
      </c>
      <c r="H527" s="59" t="n">
        <v>47.14</v>
      </c>
      <c r="I527" s="43" t="n">
        <v>5.23</v>
      </c>
      <c r="J527" s="68" t="n">
        <f aca="false">H527+I527</f>
        <v>52.37</v>
      </c>
      <c r="K527" s="45" t="n">
        <f aca="false">G527*H527</f>
        <v>47.14</v>
      </c>
      <c r="L527" s="45" t="n">
        <f aca="false">G527*I527</f>
        <v>5.23</v>
      </c>
      <c r="M527" s="46" t="n">
        <f aca="false">G527*J527</f>
        <v>52.37</v>
      </c>
      <c r="N527" s="46" t="n">
        <f aca="false">ROUND(G527*H527,0)</f>
        <v>47</v>
      </c>
      <c r="O527" s="46" t="n">
        <f aca="false">ROUND(G527*I527,0)</f>
        <v>5</v>
      </c>
      <c r="P527" s="46" t="n">
        <f aca="false">(N527+O527)</f>
        <v>52</v>
      </c>
      <c r="Q527" s="45" t="n">
        <f aca="false">ROUND(G527*(H527+(H527*$S$8)),2)</f>
        <v>58.66</v>
      </c>
      <c r="R527" s="45" t="n">
        <f aca="false">ROUND(G527*(I527+(I527*$S$8)),2)</f>
        <v>6.51</v>
      </c>
      <c r="S527" s="47" t="n">
        <f aca="false">Q527+R527</f>
        <v>65.17</v>
      </c>
    </row>
    <row r="528" customFormat="false" ht="17.9" hidden="false" customHeight="false" outlineLevel="0" collapsed="false">
      <c r="B528" s="37" t="s">
        <v>1159</v>
      </c>
      <c r="C528" s="37" t="s">
        <v>28</v>
      </c>
      <c r="D528" s="38" t="s">
        <v>1160</v>
      </c>
      <c r="E528" s="39" t="s">
        <v>1161</v>
      </c>
      <c r="F528" s="40" t="s">
        <v>16</v>
      </c>
      <c r="G528" s="41" t="n">
        <v>1</v>
      </c>
      <c r="H528" s="59" t="n">
        <v>47.14</v>
      </c>
      <c r="I528" s="43" t="n">
        <v>5.23</v>
      </c>
      <c r="J528" s="68" t="n">
        <f aca="false">H528+I528</f>
        <v>52.37</v>
      </c>
      <c r="K528" s="45" t="n">
        <f aca="false">G528*H528</f>
        <v>47.14</v>
      </c>
      <c r="L528" s="45" t="n">
        <f aca="false">G528*I528</f>
        <v>5.23</v>
      </c>
      <c r="M528" s="46" t="n">
        <f aca="false">G528*J528</f>
        <v>52.37</v>
      </c>
      <c r="N528" s="46" t="n">
        <f aca="false">ROUND(G528*H528,0)</f>
        <v>47</v>
      </c>
      <c r="O528" s="46" t="n">
        <f aca="false">ROUND(G528*I528,0)</f>
        <v>5</v>
      </c>
      <c r="P528" s="46" t="n">
        <f aca="false">(N528+O528)</f>
        <v>52</v>
      </c>
      <c r="Q528" s="45" t="n">
        <f aca="false">ROUND(G528*(H528+(H528*$S$8)),2)</f>
        <v>58.66</v>
      </c>
      <c r="R528" s="45" t="n">
        <f aca="false">ROUND(G528*(I528+(I528*$S$8)),2)</f>
        <v>6.51</v>
      </c>
      <c r="S528" s="47" t="n">
        <f aca="false">Q528+R528</f>
        <v>65.17</v>
      </c>
    </row>
    <row r="529" customFormat="false" ht="17.9" hidden="false" customHeight="false" outlineLevel="0" collapsed="false">
      <c r="B529" s="37" t="s">
        <v>1162</v>
      </c>
      <c r="C529" s="37" t="s">
        <v>28</v>
      </c>
      <c r="D529" s="38" t="s">
        <v>1163</v>
      </c>
      <c r="E529" s="39" t="s">
        <v>1164</v>
      </c>
      <c r="F529" s="40" t="s">
        <v>16</v>
      </c>
      <c r="G529" s="41" t="n">
        <v>5</v>
      </c>
      <c r="H529" s="59" t="n">
        <v>16.34</v>
      </c>
      <c r="I529" s="43" t="n">
        <v>6.8</v>
      </c>
      <c r="J529" s="68" t="n">
        <f aca="false">H529+I529</f>
        <v>23.14</v>
      </c>
      <c r="K529" s="45" t="n">
        <f aca="false">G529*H529</f>
        <v>81.7</v>
      </c>
      <c r="L529" s="45" t="n">
        <f aca="false">G529*I529</f>
        <v>34</v>
      </c>
      <c r="M529" s="46" t="n">
        <f aca="false">G529*J529</f>
        <v>115.7</v>
      </c>
      <c r="N529" s="46" t="n">
        <f aca="false">ROUND(G529*H529,0)</f>
        <v>82</v>
      </c>
      <c r="O529" s="46" t="n">
        <f aca="false">ROUND(G529*I529,0)</f>
        <v>34</v>
      </c>
      <c r="P529" s="46" t="n">
        <f aca="false">(N529+O529)</f>
        <v>116</v>
      </c>
      <c r="Q529" s="45" t="n">
        <f aca="false">ROUND(G529*(H529+(H529*$S$8)),2)</f>
        <v>101.67</v>
      </c>
      <c r="R529" s="45" t="n">
        <f aca="false">ROUND(G529*(I529+(I529*$S$8)),2)</f>
        <v>42.31</v>
      </c>
      <c r="S529" s="47" t="n">
        <f aca="false">Q529+R529</f>
        <v>143.98</v>
      </c>
    </row>
    <row r="530" customFormat="false" ht="17.9" hidden="false" customHeight="false" outlineLevel="0" collapsed="false">
      <c r="B530" s="37" t="s">
        <v>1165</v>
      </c>
      <c r="C530" s="37" t="s">
        <v>32</v>
      </c>
      <c r="D530" s="38" t="n">
        <v>96986</v>
      </c>
      <c r="E530" s="39" t="s">
        <v>1166</v>
      </c>
      <c r="F530" s="40" t="s">
        <v>16</v>
      </c>
      <c r="G530" s="41" t="n">
        <v>1</v>
      </c>
      <c r="H530" s="59" t="n">
        <v>145.51</v>
      </c>
      <c r="I530" s="43" t="n">
        <v>16.05</v>
      </c>
      <c r="J530" s="68" t="n">
        <f aca="false">H530+I530</f>
        <v>161.56</v>
      </c>
      <c r="K530" s="45" t="n">
        <f aca="false">G530*H530</f>
        <v>145.51</v>
      </c>
      <c r="L530" s="45" t="n">
        <f aca="false">G530*I530</f>
        <v>16.05</v>
      </c>
      <c r="M530" s="46" t="n">
        <f aca="false">G530*J530</f>
        <v>161.56</v>
      </c>
      <c r="N530" s="46" t="n">
        <f aca="false">ROUND(G530*H530,0)</f>
        <v>146</v>
      </c>
      <c r="O530" s="46" t="n">
        <f aca="false">ROUND(G530*I530,0)</f>
        <v>16</v>
      </c>
      <c r="P530" s="46" t="n">
        <f aca="false">(N530+O530)</f>
        <v>162</v>
      </c>
      <c r="Q530" s="45" t="n">
        <f aca="false">ROUND(G530*(H530+(H530*$S$8)),2)</f>
        <v>181.07</v>
      </c>
      <c r="R530" s="45" t="n">
        <f aca="false">ROUND(G530*(I530+(I530*$S$8)),2)</f>
        <v>19.97</v>
      </c>
      <c r="S530" s="47" t="n">
        <f aca="false">Q530+R530</f>
        <v>201.04</v>
      </c>
    </row>
    <row r="531" customFormat="false" ht="17.9" hidden="false" customHeight="false" outlineLevel="0" collapsed="false">
      <c r="B531" s="37" t="s">
        <v>1167</v>
      </c>
      <c r="C531" s="37" t="s">
        <v>32</v>
      </c>
      <c r="D531" s="38" t="n">
        <v>101548</v>
      </c>
      <c r="E531" s="39" t="s">
        <v>1168</v>
      </c>
      <c r="F531" s="40" t="s">
        <v>16</v>
      </c>
      <c r="G531" s="41" t="n">
        <v>1</v>
      </c>
      <c r="H531" s="59" t="n">
        <v>6.32</v>
      </c>
      <c r="I531" s="43" t="n">
        <v>1.55</v>
      </c>
      <c r="J531" s="68" t="n">
        <f aca="false">H531+I531</f>
        <v>7.87</v>
      </c>
      <c r="K531" s="45" t="n">
        <f aca="false">G531*H531</f>
        <v>6.32</v>
      </c>
      <c r="L531" s="45" t="n">
        <f aca="false">G531*I531</f>
        <v>1.55</v>
      </c>
      <c r="M531" s="46" t="n">
        <f aca="false">G531*J531</f>
        <v>7.87</v>
      </c>
      <c r="N531" s="46" t="n">
        <f aca="false">ROUND(G531*H531,0)</f>
        <v>6</v>
      </c>
      <c r="O531" s="46" t="n">
        <f aca="false">ROUND(G531*I531,0)</f>
        <v>2</v>
      </c>
      <c r="P531" s="46" t="n">
        <f aca="false">(N531+O531)</f>
        <v>8</v>
      </c>
      <c r="Q531" s="45" t="n">
        <f aca="false">ROUND(G531*(H531+(H531*$S$8)),2)</f>
        <v>7.86</v>
      </c>
      <c r="R531" s="45" t="n">
        <f aca="false">ROUND(G531*(I531+(I531*$S$8)),2)</f>
        <v>1.93</v>
      </c>
      <c r="S531" s="47" t="n">
        <f aca="false">Q531+R531</f>
        <v>9.79</v>
      </c>
    </row>
    <row r="532" customFormat="false" ht="17.9" hidden="false" customHeight="false" outlineLevel="0" collapsed="false">
      <c r="B532" s="37" t="s">
        <v>1169</v>
      </c>
      <c r="C532" s="37" t="s">
        <v>28</v>
      </c>
      <c r="D532" s="38" t="s">
        <v>1170</v>
      </c>
      <c r="E532" s="39" t="s">
        <v>1171</v>
      </c>
      <c r="F532" s="40" t="s">
        <v>16</v>
      </c>
      <c r="G532" s="41" t="n">
        <v>16</v>
      </c>
      <c r="H532" s="59" t="n">
        <v>0.37</v>
      </c>
      <c r="I532" s="43" t="n">
        <v>0.33</v>
      </c>
      <c r="J532" s="68" t="n">
        <f aca="false">H532+I532</f>
        <v>0.7</v>
      </c>
      <c r="K532" s="45" t="n">
        <f aca="false">G532*H532</f>
        <v>5.92</v>
      </c>
      <c r="L532" s="45" t="n">
        <f aca="false">G532*I532</f>
        <v>5.28</v>
      </c>
      <c r="M532" s="46" t="n">
        <f aca="false">G532*J532</f>
        <v>11.2</v>
      </c>
      <c r="N532" s="46" t="n">
        <f aca="false">ROUND(G532*H532,0)</f>
        <v>6</v>
      </c>
      <c r="O532" s="46" t="n">
        <f aca="false">ROUND(G532*I532,0)</f>
        <v>5</v>
      </c>
      <c r="P532" s="46" t="n">
        <f aca="false">(N532+O532)</f>
        <v>11</v>
      </c>
      <c r="Q532" s="45" t="n">
        <f aca="false">ROUND(G532*(H532+(H532*$S$8)),2)</f>
        <v>7.37</v>
      </c>
      <c r="R532" s="45" t="n">
        <f aca="false">ROUND(G532*(I532+(I532*$S$8)),2)</f>
        <v>6.57</v>
      </c>
      <c r="S532" s="47" t="n">
        <f aca="false">Q532+R532</f>
        <v>13.94</v>
      </c>
    </row>
    <row r="533" customFormat="false" ht="17.9" hidden="false" customHeight="false" outlineLevel="0" collapsed="false">
      <c r="B533" s="37" t="s">
        <v>1172</v>
      </c>
      <c r="C533" s="37" t="s">
        <v>28</v>
      </c>
      <c r="D533" s="38" t="s">
        <v>1173</v>
      </c>
      <c r="E533" s="39" t="s">
        <v>1164</v>
      </c>
      <c r="F533" s="40" t="s">
        <v>16</v>
      </c>
      <c r="G533" s="41" t="n">
        <v>1</v>
      </c>
      <c r="H533" s="59" t="n">
        <v>24.41</v>
      </c>
      <c r="I533" s="43" t="n">
        <v>7.7</v>
      </c>
      <c r="J533" s="68" t="n">
        <f aca="false">H533+I533</f>
        <v>32.11</v>
      </c>
      <c r="K533" s="45" t="n">
        <f aca="false">G533*H533</f>
        <v>24.41</v>
      </c>
      <c r="L533" s="45" t="n">
        <f aca="false">G533*I533</f>
        <v>7.7</v>
      </c>
      <c r="M533" s="46" t="n">
        <f aca="false">G533*J533</f>
        <v>32.11</v>
      </c>
      <c r="N533" s="46" t="n">
        <f aca="false">ROUND(G533*H533,0)</f>
        <v>24</v>
      </c>
      <c r="O533" s="46" t="n">
        <f aca="false">ROUND(G533*I533,0)</f>
        <v>8</v>
      </c>
      <c r="P533" s="46" t="n">
        <f aca="false">(N533+O533)</f>
        <v>32</v>
      </c>
      <c r="Q533" s="45" t="n">
        <f aca="false">ROUND(G533*(H533+(H533*$S$8)),2)</f>
        <v>30.38</v>
      </c>
      <c r="R533" s="45" t="n">
        <f aca="false">ROUND(G533*(I533+(I533*$S$8)),2)</f>
        <v>9.58</v>
      </c>
      <c r="S533" s="47" t="n">
        <f aca="false">Q533+R533</f>
        <v>39.96</v>
      </c>
    </row>
    <row r="534" s="50" customFormat="true" ht="12.8" hidden="false" customHeight="false" outlineLevel="0" collapsed="false">
      <c r="B534" s="61" t="s">
        <v>1174</v>
      </c>
      <c r="C534" s="62"/>
      <c r="D534" s="63"/>
      <c r="E534" s="97" t="s">
        <v>1175</v>
      </c>
      <c r="F534" s="65"/>
      <c r="G534" s="63"/>
      <c r="H534" s="63"/>
      <c r="I534" s="63"/>
      <c r="J534" s="66"/>
      <c r="K534" s="66" t="n">
        <f aca="false">SUM(K535:K545)</f>
        <v>88927.713</v>
      </c>
      <c r="L534" s="66" t="n">
        <f aca="false">SUM(L535:L545)</f>
        <v>15552.298</v>
      </c>
      <c r="M534" s="66" t="n">
        <f aca="false">SUM(M535:M545)</f>
        <v>104480.011</v>
      </c>
      <c r="N534" s="66"/>
      <c r="O534" s="66"/>
      <c r="P534" s="66"/>
      <c r="Q534" s="66" t="n">
        <f aca="false">SUM(Q535:Q545)</f>
        <v>110662.62</v>
      </c>
      <c r="R534" s="66" t="n">
        <f aca="false">SUM(R535:R545)</f>
        <v>19353.46</v>
      </c>
      <c r="S534" s="67" t="n">
        <f aca="false">SUM(S535:S545)</f>
        <v>130016.08</v>
      </c>
      <c r="V534" s="1"/>
      <c r="W534" s="1"/>
    </row>
    <row r="535" customFormat="false" ht="26.1" hidden="false" customHeight="false" outlineLevel="0" collapsed="false">
      <c r="B535" s="37" t="s">
        <v>1176</v>
      </c>
      <c r="C535" s="37" t="s">
        <v>32</v>
      </c>
      <c r="D535" s="38" t="n">
        <v>92996</v>
      </c>
      <c r="E535" s="39" t="s">
        <v>1177</v>
      </c>
      <c r="F535" s="40" t="s">
        <v>55</v>
      </c>
      <c r="G535" s="41" t="n">
        <v>201.7</v>
      </c>
      <c r="H535" s="59" t="n">
        <v>140.59</v>
      </c>
      <c r="I535" s="43" t="n">
        <v>7.08</v>
      </c>
      <c r="J535" s="68" t="n">
        <f aca="false">H535+I535</f>
        <v>147.67</v>
      </c>
      <c r="K535" s="45" t="n">
        <f aca="false">G535*H535</f>
        <v>28357.003</v>
      </c>
      <c r="L535" s="45" t="n">
        <f aca="false">G535*I535</f>
        <v>1428.036</v>
      </c>
      <c r="M535" s="46" t="n">
        <f aca="false">G535*J535</f>
        <v>29785.039</v>
      </c>
      <c r="N535" s="46" t="n">
        <f aca="false">ROUND(G535*H535,0)</f>
        <v>28357</v>
      </c>
      <c r="O535" s="46" t="n">
        <f aca="false">ROUND(G535*I535,0)</f>
        <v>1428</v>
      </c>
      <c r="P535" s="46" t="n">
        <f aca="false">(N535+O535)</f>
        <v>29785</v>
      </c>
      <c r="Q535" s="45" t="n">
        <f aca="false">ROUND(G535*(H535+(H535*$S$8)),2)</f>
        <v>35287.77</v>
      </c>
      <c r="R535" s="45" t="n">
        <f aca="false">ROUND(G535*(I535+(I535*$S$8)),2)</f>
        <v>1777.06</v>
      </c>
      <c r="S535" s="47" t="n">
        <f aca="false">Q535+R535</f>
        <v>37064.83</v>
      </c>
    </row>
    <row r="536" customFormat="false" ht="26.1" hidden="false" customHeight="false" outlineLevel="0" collapsed="false">
      <c r="B536" s="37" t="s">
        <v>1178</v>
      </c>
      <c r="C536" s="37" t="s">
        <v>32</v>
      </c>
      <c r="D536" s="38" t="n">
        <v>101567</v>
      </c>
      <c r="E536" s="39" t="s">
        <v>1179</v>
      </c>
      <c r="F536" s="40" t="s">
        <v>55</v>
      </c>
      <c r="G536" s="41" t="n">
        <v>46.8</v>
      </c>
      <c r="H536" s="59" t="n">
        <v>89.64</v>
      </c>
      <c r="I536" s="43" t="n">
        <v>0.07</v>
      </c>
      <c r="J536" s="68" t="n">
        <f aca="false">H536+I536</f>
        <v>89.71</v>
      </c>
      <c r="K536" s="45" t="n">
        <f aca="false">G536*H536</f>
        <v>4195.152</v>
      </c>
      <c r="L536" s="45" t="n">
        <f aca="false">G536*I536</f>
        <v>3.276</v>
      </c>
      <c r="M536" s="46" t="n">
        <f aca="false">G536*J536</f>
        <v>4198.428</v>
      </c>
      <c r="N536" s="46" t="n">
        <f aca="false">ROUND(G536*H536,0)</f>
        <v>4195</v>
      </c>
      <c r="O536" s="46" t="n">
        <f aca="false">ROUND(G536*I536,0)</f>
        <v>3</v>
      </c>
      <c r="P536" s="46" t="n">
        <f aca="false">(N536+O536)</f>
        <v>4198</v>
      </c>
      <c r="Q536" s="45" t="n">
        <f aca="false">ROUND(G536*(H536+(H536*$S$8)),2)</f>
        <v>5220.49</v>
      </c>
      <c r="R536" s="45" t="n">
        <f aca="false">ROUND(G536*(I536+(I536*$S$8)),2)</f>
        <v>4.08</v>
      </c>
      <c r="S536" s="47" t="n">
        <f aca="false">Q536+R536</f>
        <v>5224.57</v>
      </c>
    </row>
    <row r="537" customFormat="false" ht="26.1" hidden="false" customHeight="false" outlineLevel="0" collapsed="false">
      <c r="B537" s="37" t="s">
        <v>1180</v>
      </c>
      <c r="C537" s="37" t="s">
        <v>32</v>
      </c>
      <c r="D537" s="38" t="n">
        <v>92982</v>
      </c>
      <c r="E537" s="39" t="s">
        <v>1181</v>
      </c>
      <c r="F537" s="40" t="s">
        <v>55</v>
      </c>
      <c r="G537" s="41" t="n">
        <v>9.4</v>
      </c>
      <c r="H537" s="59" t="n">
        <v>15.22</v>
      </c>
      <c r="I537" s="43" t="n">
        <v>0.51</v>
      </c>
      <c r="J537" s="68" t="n">
        <f aca="false">H537+I537</f>
        <v>15.73</v>
      </c>
      <c r="K537" s="45" t="n">
        <f aca="false">G537*H537</f>
        <v>143.068</v>
      </c>
      <c r="L537" s="45" t="n">
        <f aca="false">G537*I537</f>
        <v>4.794</v>
      </c>
      <c r="M537" s="46" t="n">
        <f aca="false">G537*J537</f>
        <v>147.862</v>
      </c>
      <c r="N537" s="46" t="n">
        <f aca="false">ROUND(G537*H537,0)</f>
        <v>143</v>
      </c>
      <c r="O537" s="46" t="n">
        <f aca="false">ROUND(G537*I537,0)</f>
        <v>5</v>
      </c>
      <c r="P537" s="46" t="n">
        <f aca="false">(N537+O537)</f>
        <v>148</v>
      </c>
      <c r="Q537" s="45" t="n">
        <f aca="false">ROUND(G537*(H537+(H537*$S$8)),2)</f>
        <v>178.04</v>
      </c>
      <c r="R537" s="45" t="n">
        <f aca="false">ROUND(G537*(I537+(I537*$S$8)),2)</f>
        <v>5.97</v>
      </c>
      <c r="S537" s="47" t="n">
        <f aca="false">Q537+R537</f>
        <v>184.01</v>
      </c>
    </row>
    <row r="538" customFormat="false" ht="26.1" hidden="false" customHeight="false" outlineLevel="0" collapsed="false">
      <c r="B538" s="37" t="s">
        <v>1182</v>
      </c>
      <c r="C538" s="37" t="s">
        <v>32</v>
      </c>
      <c r="D538" s="38" t="n">
        <v>92986</v>
      </c>
      <c r="E538" s="39" t="s">
        <v>1183</v>
      </c>
      <c r="F538" s="40" t="s">
        <v>55</v>
      </c>
      <c r="G538" s="41" t="n">
        <v>37.5</v>
      </c>
      <c r="H538" s="59" t="n">
        <v>33.4</v>
      </c>
      <c r="I538" s="43" t="n">
        <v>2.87</v>
      </c>
      <c r="J538" s="68" t="n">
        <f aca="false">H538+I538</f>
        <v>36.27</v>
      </c>
      <c r="K538" s="45" t="n">
        <f aca="false">G538*H538</f>
        <v>1252.5</v>
      </c>
      <c r="L538" s="45" t="n">
        <f aca="false">G538*I538</f>
        <v>107.625</v>
      </c>
      <c r="M538" s="46" t="n">
        <f aca="false">G538*J538</f>
        <v>1360.125</v>
      </c>
      <c r="N538" s="46" t="n">
        <f aca="false">ROUND(G538*H538,0)</f>
        <v>1253</v>
      </c>
      <c r="O538" s="46" t="n">
        <f aca="false">ROUND(G538*I538,0)</f>
        <v>108</v>
      </c>
      <c r="P538" s="46" t="n">
        <f aca="false">(N538+O538)</f>
        <v>1361</v>
      </c>
      <c r="Q538" s="45" t="n">
        <f aca="false">ROUND(G538*(H538+(H538*$S$8)),2)</f>
        <v>1558.62</v>
      </c>
      <c r="R538" s="45" t="n">
        <f aca="false">ROUND(G538*(I538+(I538*$S$8)),2)</f>
        <v>133.93</v>
      </c>
      <c r="S538" s="47" t="n">
        <f aca="false">Q538+R538</f>
        <v>1692.55</v>
      </c>
    </row>
    <row r="539" customFormat="false" ht="26.1" hidden="false" customHeight="false" outlineLevel="0" collapsed="false">
      <c r="B539" s="37" t="s">
        <v>1184</v>
      </c>
      <c r="C539" s="37" t="s">
        <v>32</v>
      </c>
      <c r="D539" s="38" t="n">
        <v>91924</v>
      </c>
      <c r="E539" s="39" t="s">
        <v>1185</v>
      </c>
      <c r="F539" s="40" t="s">
        <v>55</v>
      </c>
      <c r="G539" s="41" t="n">
        <v>4343.1</v>
      </c>
      <c r="H539" s="59" t="n">
        <v>1.94</v>
      </c>
      <c r="I539" s="43" t="n">
        <v>0.94</v>
      </c>
      <c r="J539" s="68" t="n">
        <f aca="false">H539+I539</f>
        <v>2.88</v>
      </c>
      <c r="K539" s="45" t="n">
        <f aca="false">G539*H539</f>
        <v>8425.614</v>
      </c>
      <c r="L539" s="45" t="n">
        <f aca="false">G539*I539</f>
        <v>4082.514</v>
      </c>
      <c r="M539" s="46" t="n">
        <f aca="false">G539*J539</f>
        <v>12508.128</v>
      </c>
      <c r="N539" s="46" t="n">
        <f aca="false">ROUND(G539*H539,0)</f>
        <v>8426</v>
      </c>
      <c r="O539" s="46" t="n">
        <f aca="false">ROUND(G539*I539,0)</f>
        <v>4083</v>
      </c>
      <c r="P539" s="46" t="n">
        <f aca="false">(N539+O539)</f>
        <v>12509</v>
      </c>
      <c r="Q539" s="45" t="n">
        <f aca="false">ROUND(G539*(H539+(H539*$S$8)),2)</f>
        <v>10484.93</v>
      </c>
      <c r="R539" s="45" t="n">
        <f aca="false">ROUND(G539*(I539+(I539*$S$8)),2)</f>
        <v>5080.33</v>
      </c>
      <c r="S539" s="47" t="n">
        <f aca="false">Q539+R539</f>
        <v>15565.26</v>
      </c>
    </row>
    <row r="540" customFormat="false" ht="26.1" hidden="false" customHeight="false" outlineLevel="0" collapsed="false">
      <c r="B540" s="37" t="s">
        <v>1186</v>
      </c>
      <c r="C540" s="37" t="s">
        <v>32</v>
      </c>
      <c r="D540" s="38" t="n">
        <v>91932</v>
      </c>
      <c r="E540" s="39" t="s">
        <v>1187</v>
      </c>
      <c r="F540" s="40" t="s">
        <v>55</v>
      </c>
      <c r="G540" s="41" t="n">
        <v>463.1</v>
      </c>
      <c r="H540" s="59" t="n">
        <v>12.89</v>
      </c>
      <c r="I540" s="43" t="n">
        <v>3.14</v>
      </c>
      <c r="J540" s="68" t="n">
        <f aca="false">H540+I540</f>
        <v>16.03</v>
      </c>
      <c r="K540" s="45" t="n">
        <f aca="false">G540*H540</f>
        <v>5969.359</v>
      </c>
      <c r="L540" s="45" t="n">
        <f aca="false">G540*I540</f>
        <v>1454.134</v>
      </c>
      <c r="M540" s="46" t="n">
        <f aca="false">G540*J540</f>
        <v>7423.493</v>
      </c>
      <c r="N540" s="46" t="n">
        <f aca="false">ROUND(G540*H540,0)</f>
        <v>5969</v>
      </c>
      <c r="O540" s="46" t="n">
        <f aca="false">ROUND(G540*I540,0)</f>
        <v>1454</v>
      </c>
      <c r="P540" s="46" t="n">
        <f aca="false">(N540+O540)</f>
        <v>7423</v>
      </c>
      <c r="Q540" s="45" t="n">
        <f aca="false">ROUND(G540*(H540+(H540*$S$8)),2)</f>
        <v>7428.34</v>
      </c>
      <c r="R540" s="45" t="n">
        <f aca="false">ROUND(G540*(I540+(I540*$S$8)),2)</f>
        <v>1809.54</v>
      </c>
      <c r="S540" s="47" t="n">
        <f aca="false">Q540+R540</f>
        <v>9237.88</v>
      </c>
    </row>
    <row r="541" customFormat="false" ht="26.1" hidden="false" customHeight="false" outlineLevel="0" collapsed="false">
      <c r="B541" s="37" t="s">
        <v>1188</v>
      </c>
      <c r="C541" s="37" t="s">
        <v>32</v>
      </c>
      <c r="D541" s="38" t="n">
        <v>91934</v>
      </c>
      <c r="E541" s="39" t="s">
        <v>1189</v>
      </c>
      <c r="F541" s="40" t="s">
        <v>55</v>
      </c>
      <c r="G541" s="41" t="n">
        <v>127.9</v>
      </c>
      <c r="H541" s="59" t="n">
        <v>18.49</v>
      </c>
      <c r="I541" s="43" t="n">
        <v>4.7</v>
      </c>
      <c r="J541" s="68" t="n">
        <f aca="false">H541+I541</f>
        <v>23.19</v>
      </c>
      <c r="K541" s="45" t="n">
        <f aca="false">G541*H541</f>
        <v>2364.871</v>
      </c>
      <c r="L541" s="45" t="n">
        <f aca="false">G541*I541</f>
        <v>601.13</v>
      </c>
      <c r="M541" s="46" t="n">
        <f aca="false">G541*J541</f>
        <v>2966.001</v>
      </c>
      <c r="N541" s="46" t="n">
        <f aca="false">ROUND(G541*H541,0)</f>
        <v>2365</v>
      </c>
      <c r="O541" s="46" t="n">
        <f aca="false">ROUND(G541*I541,0)</f>
        <v>601</v>
      </c>
      <c r="P541" s="46" t="n">
        <f aca="false">(N541+O541)</f>
        <v>2966</v>
      </c>
      <c r="Q541" s="45" t="n">
        <f aca="false">ROUND(G541*(H541+(H541*$S$8)),2)</f>
        <v>2942.87</v>
      </c>
      <c r="R541" s="45" t="n">
        <f aca="false">ROUND(G541*(I541+(I541*$S$8)),2)</f>
        <v>748.05</v>
      </c>
      <c r="S541" s="47" t="n">
        <f aca="false">Q541+R541</f>
        <v>3690.92</v>
      </c>
    </row>
    <row r="542" customFormat="false" ht="26.1" hidden="false" customHeight="false" outlineLevel="0" collapsed="false">
      <c r="B542" s="37" t="s">
        <v>1190</v>
      </c>
      <c r="C542" s="37" t="s">
        <v>32</v>
      </c>
      <c r="D542" s="38" t="n">
        <v>91926</v>
      </c>
      <c r="E542" s="39" t="s">
        <v>1191</v>
      </c>
      <c r="F542" s="40" t="s">
        <v>55</v>
      </c>
      <c r="G542" s="41" t="n">
        <v>4933.8</v>
      </c>
      <c r="H542" s="59" t="n">
        <v>2.98</v>
      </c>
      <c r="I542" s="43" t="n">
        <v>1.19</v>
      </c>
      <c r="J542" s="68" t="n">
        <f aca="false">H542+I542</f>
        <v>4.17</v>
      </c>
      <c r="K542" s="45" t="n">
        <f aca="false">G542*H542</f>
        <v>14702.724</v>
      </c>
      <c r="L542" s="45" t="n">
        <f aca="false">G542*I542</f>
        <v>5871.222</v>
      </c>
      <c r="M542" s="46" t="n">
        <f aca="false">G542*J542</f>
        <v>20573.946</v>
      </c>
      <c r="N542" s="46" t="n">
        <f aca="false">ROUND(G542*H542,0)</f>
        <v>14703</v>
      </c>
      <c r="O542" s="46" t="n">
        <f aca="false">ROUND(G542*I542,0)</f>
        <v>5871</v>
      </c>
      <c r="P542" s="46" t="n">
        <f aca="false">(N542+O542)</f>
        <v>20574</v>
      </c>
      <c r="Q542" s="45" t="n">
        <f aca="false">ROUND(G542*(H542+(H542*$S$8)),2)</f>
        <v>18296.23</v>
      </c>
      <c r="R542" s="45" t="n">
        <f aca="false">ROUND(G542*(I542+(I542*$S$8)),2)</f>
        <v>7306.21</v>
      </c>
      <c r="S542" s="47" t="n">
        <f aca="false">Q542+R542</f>
        <v>25602.44</v>
      </c>
    </row>
    <row r="543" customFormat="false" ht="26.1" hidden="false" customHeight="false" outlineLevel="0" collapsed="false">
      <c r="B543" s="37" t="s">
        <v>1192</v>
      </c>
      <c r="C543" s="37" t="s">
        <v>32</v>
      </c>
      <c r="D543" s="38" t="n">
        <v>101563</v>
      </c>
      <c r="E543" s="39" t="s">
        <v>1193</v>
      </c>
      <c r="F543" s="40" t="s">
        <v>55</v>
      </c>
      <c r="G543" s="41" t="n">
        <v>511.7</v>
      </c>
      <c r="H543" s="59" t="n">
        <v>33.38</v>
      </c>
      <c r="I543" s="43" t="n">
        <v>0.06</v>
      </c>
      <c r="J543" s="68" t="n">
        <f aca="false">H543+I543</f>
        <v>33.44</v>
      </c>
      <c r="K543" s="45" t="n">
        <f aca="false">G543*H543</f>
        <v>17080.546</v>
      </c>
      <c r="L543" s="45" t="n">
        <f aca="false">G543*I543</f>
        <v>30.702</v>
      </c>
      <c r="M543" s="46" t="n">
        <f aca="false">G543*J543</f>
        <v>17111.248</v>
      </c>
      <c r="N543" s="46" t="n">
        <f aca="false">ROUND(G543*H543,0)</f>
        <v>17081</v>
      </c>
      <c r="O543" s="46" t="n">
        <f aca="false">ROUND(G543*I543,0)</f>
        <v>31</v>
      </c>
      <c r="P543" s="46" t="n">
        <f aca="false">(N543+O543)</f>
        <v>17112</v>
      </c>
      <c r="Q543" s="45" t="n">
        <f aca="false">ROUND(G543*(H543+(H543*$S$8)),2)</f>
        <v>21255.22</v>
      </c>
      <c r="R543" s="45" t="n">
        <f aca="false">ROUND(G543*(I543+(I543*$S$8)),2)</f>
        <v>38.21</v>
      </c>
      <c r="S543" s="47" t="n">
        <f aca="false">Q543+R543</f>
        <v>21293.43</v>
      </c>
    </row>
    <row r="544" customFormat="false" ht="26.1" hidden="false" customHeight="false" outlineLevel="0" collapsed="false">
      <c r="B544" s="37" t="s">
        <v>1194</v>
      </c>
      <c r="C544" s="37" t="s">
        <v>32</v>
      </c>
      <c r="D544" s="38" t="n">
        <v>91928</v>
      </c>
      <c r="E544" s="39" t="s">
        <v>1195</v>
      </c>
      <c r="F544" s="40" t="s">
        <v>55</v>
      </c>
      <c r="G544" s="41" t="n">
        <v>103.9</v>
      </c>
      <c r="H544" s="59" t="n">
        <v>4.84</v>
      </c>
      <c r="I544" s="43" t="n">
        <v>1.6</v>
      </c>
      <c r="J544" s="68" t="n">
        <f aca="false">H544+I544</f>
        <v>6.44</v>
      </c>
      <c r="K544" s="45" t="n">
        <f aca="false">G544*H544</f>
        <v>502.876</v>
      </c>
      <c r="L544" s="45" t="n">
        <f aca="false">G544*I544</f>
        <v>166.24</v>
      </c>
      <c r="M544" s="46" t="n">
        <f aca="false">G544*J544</f>
        <v>669.116</v>
      </c>
      <c r="N544" s="46" t="n">
        <f aca="false">ROUND(G544*H544,0)</f>
        <v>503</v>
      </c>
      <c r="O544" s="46" t="n">
        <f aca="false">ROUND(G544*I544,0)</f>
        <v>166</v>
      </c>
      <c r="P544" s="46" t="n">
        <f aca="false">(N544+O544)</f>
        <v>669</v>
      </c>
      <c r="Q544" s="45" t="n">
        <f aca="false">ROUND(G544*(H544+(H544*$S$8)),2)</f>
        <v>625.78</v>
      </c>
      <c r="R544" s="45" t="n">
        <f aca="false">ROUND(G544*(I544+(I544*$S$8)),2)</f>
        <v>206.87</v>
      </c>
      <c r="S544" s="47" t="n">
        <f aca="false">Q544+R544</f>
        <v>832.65</v>
      </c>
    </row>
    <row r="545" customFormat="false" ht="26.1" hidden="false" customHeight="false" outlineLevel="0" collapsed="false">
      <c r="B545" s="37" t="s">
        <v>1196</v>
      </c>
      <c r="C545" s="37" t="s">
        <v>32</v>
      </c>
      <c r="D545" s="38" t="n">
        <v>91930</v>
      </c>
      <c r="E545" s="39" t="s">
        <v>1197</v>
      </c>
      <c r="F545" s="40" t="s">
        <v>55</v>
      </c>
      <c r="G545" s="41" t="n">
        <v>862.5</v>
      </c>
      <c r="H545" s="59" t="n">
        <v>6.88</v>
      </c>
      <c r="I545" s="43" t="n">
        <v>2.09</v>
      </c>
      <c r="J545" s="68" t="n">
        <f aca="false">H545+I545</f>
        <v>8.97</v>
      </c>
      <c r="K545" s="45" t="n">
        <f aca="false">G545*H545</f>
        <v>5934</v>
      </c>
      <c r="L545" s="45" t="n">
        <f aca="false">G545*I545</f>
        <v>1802.625</v>
      </c>
      <c r="M545" s="46" t="n">
        <f aca="false">G545*J545</f>
        <v>7736.625</v>
      </c>
      <c r="N545" s="46" t="n">
        <f aca="false">ROUND(G545*H545,0)</f>
        <v>5934</v>
      </c>
      <c r="O545" s="46" t="n">
        <f aca="false">ROUND(G545*I545,0)</f>
        <v>1803</v>
      </c>
      <c r="P545" s="46" t="n">
        <f aca="false">(N545+O545)</f>
        <v>7737</v>
      </c>
      <c r="Q545" s="45" t="n">
        <f aca="false">ROUND(G545*(H545+(H545*$S$8)),2)</f>
        <v>7384.33</v>
      </c>
      <c r="R545" s="45" t="n">
        <f aca="false">ROUND(G545*(I545+(I545*$S$8)),2)</f>
        <v>2243.21</v>
      </c>
      <c r="S545" s="47" t="n">
        <f aca="false">Q545+R545</f>
        <v>9627.54</v>
      </c>
    </row>
    <row r="546" s="50" customFormat="true" ht="12.8" hidden="false" customHeight="false" outlineLevel="0" collapsed="false">
      <c r="B546" s="61" t="s">
        <v>1198</v>
      </c>
      <c r="C546" s="62"/>
      <c r="D546" s="63"/>
      <c r="E546" s="97" t="s">
        <v>1199</v>
      </c>
      <c r="F546" s="65"/>
      <c r="G546" s="63"/>
      <c r="H546" s="63"/>
      <c r="I546" s="63"/>
      <c r="J546" s="66"/>
      <c r="K546" s="66" t="n">
        <f aca="false">SUM(K547:K549)</f>
        <v>1710.23</v>
      </c>
      <c r="L546" s="66" t="n">
        <f aca="false">SUM(L547:L549)</f>
        <v>1401.49</v>
      </c>
      <c r="M546" s="66" t="n">
        <f aca="false">SUM(M547:M549)</f>
        <v>3111.72</v>
      </c>
      <c r="N546" s="66"/>
      <c r="O546" s="66"/>
      <c r="P546" s="66"/>
      <c r="Q546" s="66" t="n">
        <f aca="false">SUM(Q547:Q549)</f>
        <v>2128.23</v>
      </c>
      <c r="R546" s="66" t="n">
        <f aca="false">SUM(R547:R549)</f>
        <v>1744.03</v>
      </c>
      <c r="S546" s="67" t="n">
        <f aca="false">SUM(S547:S549)</f>
        <v>3872.26</v>
      </c>
      <c r="V546" s="1"/>
      <c r="W546" s="1"/>
    </row>
    <row r="547" customFormat="false" ht="17.9" hidden="false" customHeight="false" outlineLevel="0" collapsed="false">
      <c r="B547" s="37" t="s">
        <v>1200</v>
      </c>
      <c r="C547" s="37" t="s">
        <v>32</v>
      </c>
      <c r="D547" s="38" t="n">
        <v>100556</v>
      </c>
      <c r="E547" s="39" t="s">
        <v>1201</v>
      </c>
      <c r="F547" s="40" t="s">
        <v>16</v>
      </c>
      <c r="G547" s="41" t="n">
        <v>3</v>
      </c>
      <c r="H547" s="59" t="n">
        <v>27.17</v>
      </c>
      <c r="I547" s="43" t="n">
        <v>14.31</v>
      </c>
      <c r="J547" s="68" t="n">
        <f aca="false">H547+I547</f>
        <v>41.48</v>
      </c>
      <c r="K547" s="45" t="n">
        <f aca="false">G547*H547</f>
        <v>81.51</v>
      </c>
      <c r="L547" s="45" t="n">
        <f aca="false">G547*I547</f>
        <v>42.93</v>
      </c>
      <c r="M547" s="46" t="n">
        <f aca="false">G547*J547</f>
        <v>124.44</v>
      </c>
      <c r="N547" s="46" t="n">
        <f aca="false">ROUND(G547*H547,0)</f>
        <v>82</v>
      </c>
      <c r="O547" s="46" t="n">
        <f aca="false">ROUND(G547*I547,0)</f>
        <v>43</v>
      </c>
      <c r="P547" s="46" t="n">
        <f aca="false">(N547+O547)</f>
        <v>125</v>
      </c>
      <c r="Q547" s="45" t="n">
        <f aca="false">ROUND(G547*(H547+(H547*$S$8)),2)</f>
        <v>101.43</v>
      </c>
      <c r="R547" s="45" t="n">
        <f aca="false">ROUND(G547*(I547+(I547*$S$8)),2)</f>
        <v>53.42</v>
      </c>
      <c r="S547" s="47" t="n">
        <f aca="false">Q547+R547</f>
        <v>154.85</v>
      </c>
    </row>
    <row r="548" customFormat="false" ht="26.1" hidden="false" customHeight="false" outlineLevel="0" collapsed="false">
      <c r="B548" s="37" t="s">
        <v>1202</v>
      </c>
      <c r="C548" s="37" t="s">
        <v>32</v>
      </c>
      <c r="D548" s="38" t="n">
        <v>43097</v>
      </c>
      <c r="E548" s="39" t="s">
        <v>1203</v>
      </c>
      <c r="F548" s="40" t="s">
        <v>16</v>
      </c>
      <c r="G548" s="41" t="n">
        <v>2</v>
      </c>
      <c r="H548" s="59" t="n">
        <v>46.95</v>
      </c>
      <c r="I548" s="43" t="n">
        <v>0</v>
      </c>
      <c r="J548" s="68" t="n">
        <f aca="false">H548+I548</f>
        <v>46.95</v>
      </c>
      <c r="K548" s="45" t="n">
        <f aca="false">G548*H548</f>
        <v>93.9</v>
      </c>
      <c r="L548" s="45" t="n">
        <f aca="false">G548*I548</f>
        <v>0</v>
      </c>
      <c r="M548" s="46" t="n">
        <f aca="false">G548*J548</f>
        <v>93.9</v>
      </c>
      <c r="N548" s="46" t="n">
        <f aca="false">ROUND(G548*H548,0)</f>
        <v>94</v>
      </c>
      <c r="O548" s="46" t="n">
        <f aca="false">ROUND(G548*I548,0)</f>
        <v>0</v>
      </c>
      <c r="P548" s="46" t="n">
        <f aca="false">(N548+O548)</f>
        <v>94</v>
      </c>
      <c r="Q548" s="45" t="n">
        <f aca="false">ROUND(G548*(H548+(H548*$S$8)),2)</f>
        <v>116.85</v>
      </c>
      <c r="R548" s="45" t="n">
        <f aca="false">ROUND(G548*(I548+(I548*$S$8)),2)</f>
        <v>0</v>
      </c>
      <c r="S548" s="47" t="n">
        <f aca="false">Q548+R548</f>
        <v>116.85</v>
      </c>
    </row>
    <row r="549" customFormat="false" ht="26.1" hidden="false" customHeight="false" outlineLevel="0" collapsed="false">
      <c r="B549" s="37" t="s">
        <v>1204</v>
      </c>
      <c r="C549" s="37" t="s">
        <v>32</v>
      </c>
      <c r="D549" s="38" t="n">
        <v>97891</v>
      </c>
      <c r="E549" s="39" t="s">
        <v>1205</v>
      </c>
      <c r="F549" s="40" t="s">
        <v>16</v>
      </c>
      <c r="G549" s="41" t="n">
        <v>14</v>
      </c>
      <c r="H549" s="59" t="n">
        <v>109.63</v>
      </c>
      <c r="I549" s="43" t="n">
        <v>97.04</v>
      </c>
      <c r="J549" s="68" t="n">
        <f aca="false">H549+I549</f>
        <v>206.67</v>
      </c>
      <c r="K549" s="45" t="n">
        <f aca="false">G549*H549</f>
        <v>1534.82</v>
      </c>
      <c r="L549" s="45" t="n">
        <f aca="false">G549*I549</f>
        <v>1358.56</v>
      </c>
      <c r="M549" s="46" t="n">
        <f aca="false">G549*J549</f>
        <v>2893.38</v>
      </c>
      <c r="N549" s="46" t="n">
        <f aca="false">ROUND(G549*H549,0)</f>
        <v>1535</v>
      </c>
      <c r="O549" s="46" t="n">
        <f aca="false">ROUND(G549*I549,0)</f>
        <v>1359</v>
      </c>
      <c r="P549" s="46" t="n">
        <f aca="false">(N549+O549)</f>
        <v>2894</v>
      </c>
      <c r="Q549" s="45" t="n">
        <f aca="false">ROUND(G549*(H549+(H549*$S$8)),2)</f>
        <v>1909.95</v>
      </c>
      <c r="R549" s="45" t="n">
        <f aca="false">ROUND(G549*(I549+(I549*$S$8)),2)</f>
        <v>1690.61</v>
      </c>
      <c r="S549" s="47" t="n">
        <f aca="false">Q549+R549</f>
        <v>3600.56</v>
      </c>
    </row>
    <row r="550" s="50" customFormat="true" ht="12.8" hidden="false" customHeight="false" outlineLevel="0" collapsed="false">
      <c r="B550" s="61" t="s">
        <v>1206</v>
      </c>
      <c r="C550" s="62"/>
      <c r="D550" s="63"/>
      <c r="E550" s="97" t="s">
        <v>1207</v>
      </c>
      <c r="F550" s="65"/>
      <c r="G550" s="63"/>
      <c r="H550" s="63"/>
      <c r="I550" s="63"/>
      <c r="J550" s="66"/>
      <c r="K550" s="66" t="n">
        <f aca="false">SUM(K551:K562)</f>
        <v>5268.62</v>
      </c>
      <c r="L550" s="66" t="n">
        <f aca="false">SUM(L551:L562)</f>
        <v>4680.82</v>
      </c>
      <c r="M550" s="66" t="n">
        <f aca="false">SUM(M551:M562)</f>
        <v>9949.44</v>
      </c>
      <c r="N550" s="66"/>
      <c r="O550" s="66"/>
      <c r="P550" s="66"/>
      <c r="Q550" s="66" t="n">
        <f aca="false">SUM(Q551:Q562)</f>
        <v>6556.32</v>
      </c>
      <c r="R550" s="66" t="n">
        <f aca="false">SUM(R551:R562)</f>
        <v>5824.85</v>
      </c>
      <c r="S550" s="67" t="n">
        <f aca="false">SUM(S551:S562)</f>
        <v>12381.17</v>
      </c>
      <c r="V550" s="1"/>
      <c r="W550" s="1"/>
    </row>
    <row r="551" customFormat="false" ht="17.9" hidden="false" customHeight="false" outlineLevel="0" collapsed="false">
      <c r="B551" s="37" t="s">
        <v>1208</v>
      </c>
      <c r="C551" s="37" t="s">
        <v>32</v>
      </c>
      <c r="D551" s="38" t="n">
        <v>91955</v>
      </c>
      <c r="E551" s="39" t="s">
        <v>1209</v>
      </c>
      <c r="F551" s="40" t="s">
        <v>16</v>
      </c>
      <c r="G551" s="41" t="n">
        <v>5</v>
      </c>
      <c r="H551" s="59" t="n">
        <v>20.64</v>
      </c>
      <c r="I551" s="43" t="n">
        <v>18.44</v>
      </c>
      <c r="J551" s="68" t="n">
        <f aca="false">H551+I551</f>
        <v>39.08</v>
      </c>
      <c r="K551" s="45" t="n">
        <f aca="false">G551*H551</f>
        <v>103.2</v>
      </c>
      <c r="L551" s="45" t="n">
        <f aca="false">G551*I551</f>
        <v>92.2</v>
      </c>
      <c r="M551" s="46" t="n">
        <f aca="false">G551*J551</f>
        <v>195.4</v>
      </c>
      <c r="N551" s="46" t="n">
        <f aca="false">ROUND(G551*H551,0)</f>
        <v>103</v>
      </c>
      <c r="O551" s="46" t="n">
        <f aca="false">ROUND(G551*I551,0)</f>
        <v>92</v>
      </c>
      <c r="P551" s="46" t="n">
        <f aca="false">(N551+O551)</f>
        <v>195</v>
      </c>
      <c r="Q551" s="45" t="n">
        <f aca="false">ROUND(G551*(H551+(H551*$S$8)),2)</f>
        <v>128.42</v>
      </c>
      <c r="R551" s="45" t="n">
        <f aca="false">ROUND(G551*(I551+(I551*$S$8)),2)</f>
        <v>114.73</v>
      </c>
      <c r="S551" s="47" t="n">
        <f aca="false">Q551+R551</f>
        <v>243.15</v>
      </c>
    </row>
    <row r="552" customFormat="false" ht="17.9" hidden="false" customHeight="false" outlineLevel="0" collapsed="false">
      <c r="B552" s="37" t="s">
        <v>1210</v>
      </c>
      <c r="C552" s="37" t="s">
        <v>32</v>
      </c>
      <c r="D552" s="38" t="n">
        <v>91953</v>
      </c>
      <c r="E552" s="39" t="s">
        <v>1211</v>
      </c>
      <c r="F552" s="40" t="s">
        <v>16</v>
      </c>
      <c r="G552" s="41" t="n">
        <v>9</v>
      </c>
      <c r="H552" s="59" t="n">
        <v>17.23</v>
      </c>
      <c r="I552" s="43" t="n">
        <v>14.93</v>
      </c>
      <c r="J552" s="68" t="n">
        <f aca="false">H552+I552</f>
        <v>32.16</v>
      </c>
      <c r="K552" s="45" t="n">
        <f aca="false">G552*H552</f>
        <v>155.07</v>
      </c>
      <c r="L552" s="45" t="n">
        <f aca="false">G552*I552</f>
        <v>134.37</v>
      </c>
      <c r="M552" s="46" t="n">
        <f aca="false">G552*J552</f>
        <v>289.44</v>
      </c>
      <c r="N552" s="46" t="n">
        <f aca="false">ROUND(G552*H552,0)</f>
        <v>155</v>
      </c>
      <c r="O552" s="46" t="n">
        <f aca="false">ROUND(G552*I552,0)</f>
        <v>134</v>
      </c>
      <c r="P552" s="46" t="n">
        <f aca="false">(N552+O552)</f>
        <v>289</v>
      </c>
      <c r="Q552" s="45" t="n">
        <f aca="false">ROUND(G552*(H552+(H552*$S$8)),2)</f>
        <v>192.97</v>
      </c>
      <c r="R552" s="45" t="n">
        <f aca="false">ROUND(G552*(I552+(I552*$S$8)),2)</f>
        <v>167.21</v>
      </c>
      <c r="S552" s="47" t="n">
        <f aca="false">Q552+R552</f>
        <v>360.18</v>
      </c>
    </row>
    <row r="553" customFormat="false" ht="17.9" hidden="false" customHeight="false" outlineLevel="0" collapsed="false">
      <c r="B553" s="37" t="s">
        <v>1212</v>
      </c>
      <c r="C553" s="37" t="s">
        <v>32</v>
      </c>
      <c r="D553" s="38" t="n">
        <v>91959</v>
      </c>
      <c r="E553" s="39" t="s">
        <v>1213</v>
      </c>
      <c r="F553" s="40" t="s">
        <v>16</v>
      </c>
      <c r="G553" s="41" t="n">
        <v>4</v>
      </c>
      <c r="H553" s="59" t="n">
        <v>27.18</v>
      </c>
      <c r="I553" s="43" t="n">
        <v>21.96</v>
      </c>
      <c r="J553" s="68" t="n">
        <f aca="false">H553+I553</f>
        <v>49.14</v>
      </c>
      <c r="K553" s="45" t="n">
        <f aca="false">G553*H553</f>
        <v>108.72</v>
      </c>
      <c r="L553" s="45" t="n">
        <f aca="false">G553*I553</f>
        <v>87.84</v>
      </c>
      <c r="M553" s="46" t="n">
        <f aca="false">G553*J553</f>
        <v>196.56</v>
      </c>
      <c r="N553" s="46" t="n">
        <f aca="false">ROUND(G553*H553,0)</f>
        <v>109</v>
      </c>
      <c r="O553" s="46" t="n">
        <f aca="false">ROUND(G553*I553,0)</f>
        <v>88</v>
      </c>
      <c r="P553" s="46" t="n">
        <f aca="false">(N553+O553)</f>
        <v>197</v>
      </c>
      <c r="Q553" s="45" t="n">
        <f aca="false">ROUND(G553*(H553+(H553*$S$8)),2)</f>
        <v>135.29</v>
      </c>
      <c r="R553" s="45" t="n">
        <f aca="false">ROUND(G553*(I553+(I553*$S$8)),2)</f>
        <v>109.31</v>
      </c>
      <c r="S553" s="47" t="n">
        <f aca="false">Q553+R553</f>
        <v>244.6</v>
      </c>
    </row>
    <row r="554" customFormat="false" ht="17.9" hidden="false" customHeight="false" outlineLevel="0" collapsed="false">
      <c r="B554" s="37" t="s">
        <v>1214</v>
      </c>
      <c r="C554" s="37" t="s">
        <v>32</v>
      </c>
      <c r="D554" s="38" t="n">
        <v>91967</v>
      </c>
      <c r="E554" s="39" t="s">
        <v>1215</v>
      </c>
      <c r="F554" s="40" t="s">
        <v>16</v>
      </c>
      <c r="G554" s="41" t="n">
        <v>1</v>
      </c>
      <c r="H554" s="59" t="n">
        <v>37.13</v>
      </c>
      <c r="I554" s="43" t="n">
        <v>28.99</v>
      </c>
      <c r="J554" s="68" t="n">
        <f aca="false">H554+I554</f>
        <v>66.12</v>
      </c>
      <c r="K554" s="45" t="n">
        <f aca="false">G554*H554</f>
        <v>37.13</v>
      </c>
      <c r="L554" s="45" t="n">
        <f aca="false">G554*I554</f>
        <v>28.99</v>
      </c>
      <c r="M554" s="46" t="n">
        <f aca="false">G554*J554</f>
        <v>66.12</v>
      </c>
      <c r="N554" s="46" t="n">
        <f aca="false">ROUND(G554*H554,0)</f>
        <v>37</v>
      </c>
      <c r="O554" s="46" t="n">
        <f aca="false">ROUND(G554*I554,0)</f>
        <v>29</v>
      </c>
      <c r="P554" s="46" t="n">
        <f aca="false">(N554+O554)</f>
        <v>66</v>
      </c>
      <c r="Q554" s="45" t="n">
        <f aca="false">ROUND(G554*(H554+(H554*$S$8)),2)</f>
        <v>46.2</v>
      </c>
      <c r="R554" s="45" t="n">
        <f aca="false">ROUND(G554*(I554+(I554*$S$8)),2)</f>
        <v>36.08</v>
      </c>
      <c r="S554" s="47" t="n">
        <f aca="false">Q554+R554</f>
        <v>82.28</v>
      </c>
    </row>
    <row r="555" customFormat="false" ht="17.9" hidden="false" customHeight="false" outlineLevel="0" collapsed="false">
      <c r="B555" s="37" t="s">
        <v>1216</v>
      </c>
      <c r="C555" s="37" t="s">
        <v>28</v>
      </c>
      <c r="D555" s="38" t="s">
        <v>1217</v>
      </c>
      <c r="E555" s="39" t="s">
        <v>1218</v>
      </c>
      <c r="F555" s="40" t="s">
        <v>16</v>
      </c>
      <c r="G555" s="41" t="n">
        <v>30</v>
      </c>
      <c r="H555" s="59" t="n">
        <v>9.53</v>
      </c>
      <c r="I555" s="43" t="n">
        <v>5.31</v>
      </c>
      <c r="J555" s="68" t="n">
        <f aca="false">H555+I555</f>
        <v>14.84</v>
      </c>
      <c r="K555" s="45" t="n">
        <f aca="false">G555*H555</f>
        <v>285.9</v>
      </c>
      <c r="L555" s="45" t="n">
        <f aca="false">G555*I555</f>
        <v>159.3</v>
      </c>
      <c r="M555" s="46" t="n">
        <f aca="false">G555*J555</f>
        <v>445.2</v>
      </c>
      <c r="N555" s="46" t="n">
        <f aca="false">ROUND(G555*H555,0)</f>
        <v>286</v>
      </c>
      <c r="O555" s="46" t="n">
        <f aca="false">ROUND(G555*I555,0)</f>
        <v>159</v>
      </c>
      <c r="P555" s="46" t="n">
        <f aca="false">(N555+O555)</f>
        <v>445</v>
      </c>
      <c r="Q555" s="45" t="n">
        <f aca="false">ROUND(G555*(H555+(H555*$S$8)),2)</f>
        <v>355.78</v>
      </c>
      <c r="R555" s="45" t="n">
        <f aca="false">ROUND(G555*(I555+(I555*$S$8)),2)</f>
        <v>198.23</v>
      </c>
      <c r="S555" s="47" t="n">
        <f aca="false">Q555+R555</f>
        <v>554.01</v>
      </c>
    </row>
    <row r="556" customFormat="false" ht="26.1" hidden="false" customHeight="false" outlineLevel="0" collapsed="false">
      <c r="B556" s="37" t="s">
        <v>1219</v>
      </c>
      <c r="C556" s="37" t="s">
        <v>32</v>
      </c>
      <c r="D556" s="38" t="n">
        <v>91946</v>
      </c>
      <c r="E556" s="39" t="s">
        <v>1220</v>
      </c>
      <c r="F556" s="40" t="s">
        <v>16</v>
      </c>
      <c r="G556" s="41" t="n">
        <v>30</v>
      </c>
      <c r="H556" s="59" t="n">
        <v>6.59</v>
      </c>
      <c r="I556" s="43" t="n">
        <v>5.31</v>
      </c>
      <c r="J556" s="68" t="n">
        <f aca="false">H556+I556</f>
        <v>11.9</v>
      </c>
      <c r="K556" s="45" t="n">
        <f aca="false">G556*H556</f>
        <v>197.7</v>
      </c>
      <c r="L556" s="45" t="n">
        <f aca="false">G556*I556</f>
        <v>159.3</v>
      </c>
      <c r="M556" s="46" t="n">
        <f aca="false">G556*J556</f>
        <v>357</v>
      </c>
      <c r="N556" s="46" t="n">
        <f aca="false">ROUND(G556*H556,0)</f>
        <v>198</v>
      </c>
      <c r="O556" s="46" t="n">
        <f aca="false">ROUND(G556*I556,0)</f>
        <v>159</v>
      </c>
      <c r="P556" s="46" t="n">
        <f aca="false">(N556+O556)</f>
        <v>357</v>
      </c>
      <c r="Q556" s="45" t="n">
        <f aca="false">ROUND(G556*(H556+(H556*$S$8)),2)</f>
        <v>246.02</v>
      </c>
      <c r="R556" s="45" t="n">
        <f aca="false">ROUND(G556*(I556+(I556*$S$8)),2)</f>
        <v>198.23</v>
      </c>
      <c r="S556" s="47" t="n">
        <f aca="false">Q556+R556</f>
        <v>444.25</v>
      </c>
    </row>
    <row r="557" customFormat="false" ht="26.1" hidden="false" customHeight="false" outlineLevel="0" collapsed="false">
      <c r="B557" s="37" t="s">
        <v>1221</v>
      </c>
      <c r="C557" s="37" t="s">
        <v>32</v>
      </c>
      <c r="D557" s="38" t="n">
        <v>92023</v>
      </c>
      <c r="E557" s="39" t="s">
        <v>1222</v>
      </c>
      <c r="F557" s="40" t="s">
        <v>16</v>
      </c>
      <c r="G557" s="41" t="n">
        <v>27</v>
      </c>
      <c r="H557" s="59" t="n">
        <v>29.27</v>
      </c>
      <c r="I557" s="43" t="n">
        <v>25.42</v>
      </c>
      <c r="J557" s="68" t="n">
        <f aca="false">H557+I557</f>
        <v>54.69</v>
      </c>
      <c r="K557" s="45" t="n">
        <f aca="false">G557*H557</f>
        <v>790.29</v>
      </c>
      <c r="L557" s="45" t="n">
        <f aca="false">G557*I557</f>
        <v>686.34</v>
      </c>
      <c r="M557" s="46" t="n">
        <f aca="false">G557*J557</f>
        <v>1476.63</v>
      </c>
      <c r="N557" s="46" t="n">
        <f aca="false">ROUND(G557*H557,0)</f>
        <v>790</v>
      </c>
      <c r="O557" s="46" t="n">
        <f aca="false">ROUND(G557*I557,0)</f>
        <v>686</v>
      </c>
      <c r="P557" s="46" t="n">
        <f aca="false">(N557+O557)</f>
        <v>1476</v>
      </c>
      <c r="Q557" s="45" t="n">
        <f aca="false">ROUND(G557*(H557+(H557*$S$8)),2)</f>
        <v>983.45</v>
      </c>
      <c r="R557" s="45" t="n">
        <f aca="false">ROUND(G557*(I557+(I557*$S$8)),2)</f>
        <v>854.09</v>
      </c>
      <c r="S557" s="47" t="n">
        <f aca="false">Q557+R557</f>
        <v>1837.54</v>
      </c>
    </row>
    <row r="558" customFormat="false" ht="26.1" hidden="false" customHeight="false" outlineLevel="0" collapsed="false">
      <c r="B558" s="37" t="s">
        <v>1223</v>
      </c>
      <c r="C558" s="37" t="s">
        <v>32</v>
      </c>
      <c r="D558" s="38" t="n">
        <v>92029</v>
      </c>
      <c r="E558" s="39" t="s">
        <v>1224</v>
      </c>
      <c r="F558" s="40" t="s">
        <v>16</v>
      </c>
      <c r="G558" s="41" t="n">
        <v>14</v>
      </c>
      <c r="H558" s="59" t="n">
        <v>32.67</v>
      </c>
      <c r="I558" s="43" t="n">
        <v>29</v>
      </c>
      <c r="J558" s="68" t="n">
        <f aca="false">H558+I558</f>
        <v>61.67</v>
      </c>
      <c r="K558" s="45" t="n">
        <f aca="false">G558*H558</f>
        <v>457.38</v>
      </c>
      <c r="L558" s="45" t="n">
        <f aca="false">G558*I558</f>
        <v>406</v>
      </c>
      <c r="M558" s="46" t="n">
        <f aca="false">G558*J558</f>
        <v>863.38</v>
      </c>
      <c r="N558" s="46" t="n">
        <f aca="false">ROUND(G558*H558,0)</f>
        <v>457</v>
      </c>
      <c r="O558" s="46" t="n">
        <f aca="false">ROUND(G558*I558,0)</f>
        <v>406</v>
      </c>
      <c r="P558" s="46" t="n">
        <f aca="false">(N558+O558)</f>
        <v>863</v>
      </c>
      <c r="Q558" s="45" t="n">
        <f aca="false">ROUND(G558*(H558+(H558*$S$8)),2)</f>
        <v>569.17</v>
      </c>
      <c r="R558" s="45" t="n">
        <f aca="false">ROUND(G558*(I558+(I558*$S$8)),2)</f>
        <v>505.23</v>
      </c>
      <c r="S558" s="47" t="n">
        <f aca="false">Q558+R558</f>
        <v>1074.4</v>
      </c>
    </row>
    <row r="559" customFormat="false" ht="26.1" hidden="false" customHeight="false" outlineLevel="0" collapsed="false">
      <c r="B559" s="37" t="s">
        <v>1225</v>
      </c>
      <c r="C559" s="37" t="s">
        <v>32</v>
      </c>
      <c r="D559" s="38" t="n">
        <v>91957</v>
      </c>
      <c r="E559" s="39" t="s">
        <v>1226</v>
      </c>
      <c r="F559" s="40" t="s">
        <v>16</v>
      </c>
      <c r="G559" s="41" t="n">
        <v>1</v>
      </c>
      <c r="H559" s="59" t="n">
        <v>30.58</v>
      </c>
      <c r="I559" s="43" t="n">
        <v>25.42</v>
      </c>
      <c r="J559" s="68" t="n">
        <f aca="false">H559+I559</f>
        <v>56</v>
      </c>
      <c r="K559" s="45" t="n">
        <f aca="false">G559*H559</f>
        <v>30.58</v>
      </c>
      <c r="L559" s="45" t="n">
        <f aca="false">G559*I559</f>
        <v>25.42</v>
      </c>
      <c r="M559" s="46" t="n">
        <f aca="false">G559*J559</f>
        <v>56</v>
      </c>
      <c r="N559" s="46" t="n">
        <f aca="false">ROUND(G559*H559,0)</f>
        <v>31</v>
      </c>
      <c r="O559" s="46" t="n">
        <f aca="false">ROUND(G559*I559,0)</f>
        <v>25</v>
      </c>
      <c r="P559" s="46" t="n">
        <f aca="false">(N559+O559)</f>
        <v>56</v>
      </c>
      <c r="Q559" s="45" t="n">
        <f aca="false">ROUND(G559*(H559+(H559*$S$8)),2)</f>
        <v>38.05</v>
      </c>
      <c r="R559" s="45" t="n">
        <f aca="false">ROUND(G559*(I559+(I559*$S$8)),2)</f>
        <v>31.63</v>
      </c>
      <c r="S559" s="47" t="n">
        <f aca="false">Q559+R559</f>
        <v>69.68</v>
      </c>
    </row>
    <row r="560" customFormat="false" ht="26.1" hidden="false" customHeight="false" outlineLevel="0" collapsed="false">
      <c r="B560" s="37" t="s">
        <v>1227</v>
      </c>
      <c r="C560" s="37" t="s">
        <v>32</v>
      </c>
      <c r="D560" s="38" t="n">
        <v>92027</v>
      </c>
      <c r="E560" s="39" t="s">
        <v>1228</v>
      </c>
      <c r="F560" s="40" t="s">
        <v>16</v>
      </c>
      <c r="G560" s="41" t="n">
        <v>7</v>
      </c>
      <c r="H560" s="59" t="n">
        <v>39.2</v>
      </c>
      <c r="I560" s="43" t="n">
        <v>32.48</v>
      </c>
      <c r="J560" s="68" t="n">
        <f aca="false">H560+I560</f>
        <v>71.68</v>
      </c>
      <c r="K560" s="45" t="n">
        <f aca="false">G560*H560</f>
        <v>274.4</v>
      </c>
      <c r="L560" s="45" t="n">
        <f aca="false">G560*I560</f>
        <v>227.36</v>
      </c>
      <c r="M560" s="46" t="n">
        <f aca="false">G560*J560</f>
        <v>501.76</v>
      </c>
      <c r="N560" s="46" t="n">
        <f aca="false">ROUND(G560*H560,0)</f>
        <v>274</v>
      </c>
      <c r="O560" s="46" t="n">
        <f aca="false">ROUND(G560*I560,0)</f>
        <v>227</v>
      </c>
      <c r="P560" s="46" t="n">
        <f aca="false">(N560+O560)</f>
        <v>501</v>
      </c>
      <c r="Q560" s="45" t="n">
        <f aca="false">ROUND(G560*(H560+(H560*$S$8)),2)</f>
        <v>341.47</v>
      </c>
      <c r="R560" s="45" t="n">
        <f aca="false">ROUND(G560*(I560+(I560*$S$8)),2)</f>
        <v>282.93</v>
      </c>
      <c r="S560" s="47" t="n">
        <f aca="false">Q560+R560</f>
        <v>624.4</v>
      </c>
    </row>
    <row r="561" customFormat="false" ht="17.9" hidden="false" customHeight="false" outlineLevel="0" collapsed="false">
      <c r="B561" s="37" t="s">
        <v>1229</v>
      </c>
      <c r="C561" s="37" t="s">
        <v>32</v>
      </c>
      <c r="D561" s="38" t="n">
        <v>91996</v>
      </c>
      <c r="E561" s="39" t="s">
        <v>1230</v>
      </c>
      <c r="F561" s="40" t="s">
        <v>16</v>
      </c>
      <c r="G561" s="41" t="n">
        <v>135</v>
      </c>
      <c r="H561" s="59" t="n">
        <v>19.33</v>
      </c>
      <c r="I561" s="43" t="n">
        <v>18.44</v>
      </c>
      <c r="J561" s="68" t="n">
        <f aca="false">H561+I561</f>
        <v>37.77</v>
      </c>
      <c r="K561" s="45" t="n">
        <f aca="false">G561*H561</f>
        <v>2609.55</v>
      </c>
      <c r="L561" s="45" t="n">
        <f aca="false">G561*I561</f>
        <v>2489.4</v>
      </c>
      <c r="M561" s="46" t="n">
        <f aca="false">G561*J561</f>
        <v>5098.95</v>
      </c>
      <c r="N561" s="46" t="n">
        <f aca="false">ROUND(G561*H561,0)</f>
        <v>2610</v>
      </c>
      <c r="O561" s="46" t="n">
        <f aca="false">ROUND(G561*I561,0)</f>
        <v>2489</v>
      </c>
      <c r="P561" s="46" t="n">
        <f aca="false">(N561+O561)</f>
        <v>5099</v>
      </c>
      <c r="Q561" s="45" t="n">
        <f aca="false">ROUND(G561*(H561+(H561*$S$8)),2)</f>
        <v>3247.35</v>
      </c>
      <c r="R561" s="45" t="n">
        <f aca="false">ROUND(G561*(I561+(I561*$S$8)),2)</f>
        <v>3097.84</v>
      </c>
      <c r="S561" s="47" t="n">
        <f aca="false">Q561+R561</f>
        <v>6345.19</v>
      </c>
    </row>
    <row r="562" customFormat="false" ht="17.9" hidden="false" customHeight="false" outlineLevel="0" collapsed="false">
      <c r="B562" s="37" t="s">
        <v>1231</v>
      </c>
      <c r="C562" s="37" t="s">
        <v>32</v>
      </c>
      <c r="D562" s="38" t="n">
        <v>91997</v>
      </c>
      <c r="E562" s="39" t="s">
        <v>1232</v>
      </c>
      <c r="F562" s="40" t="s">
        <v>16</v>
      </c>
      <c r="G562" s="41" t="n">
        <v>10</v>
      </c>
      <c r="H562" s="59" t="n">
        <v>21.87</v>
      </c>
      <c r="I562" s="43" t="n">
        <v>18.43</v>
      </c>
      <c r="J562" s="68" t="n">
        <f aca="false">H562+I562</f>
        <v>40.3</v>
      </c>
      <c r="K562" s="45" t="n">
        <f aca="false">G562*H562</f>
        <v>218.7</v>
      </c>
      <c r="L562" s="45" t="n">
        <f aca="false">G562*I562</f>
        <v>184.3</v>
      </c>
      <c r="M562" s="46" t="n">
        <f aca="false">G562*J562</f>
        <v>403</v>
      </c>
      <c r="N562" s="46" t="n">
        <f aca="false">ROUND(G562*H562,0)</f>
        <v>219</v>
      </c>
      <c r="O562" s="46" t="n">
        <f aca="false">ROUND(G562*I562,0)</f>
        <v>184</v>
      </c>
      <c r="P562" s="46" t="n">
        <f aca="false">(N562+O562)</f>
        <v>403</v>
      </c>
      <c r="Q562" s="45" t="n">
        <f aca="false">ROUND(G562*(H562+(H562*$S$8)),2)</f>
        <v>272.15</v>
      </c>
      <c r="R562" s="45" t="n">
        <f aca="false">ROUND(G562*(I562+(I562*$S$8)),2)</f>
        <v>229.34</v>
      </c>
      <c r="S562" s="47" t="n">
        <f aca="false">Q562+R562</f>
        <v>501.49</v>
      </c>
    </row>
    <row r="563" s="50" customFormat="true" ht="12.8" hidden="false" customHeight="false" outlineLevel="0" collapsed="false">
      <c r="B563" s="61" t="s">
        <v>1233</v>
      </c>
      <c r="C563" s="62"/>
      <c r="D563" s="63"/>
      <c r="E563" s="97" t="s">
        <v>1234</v>
      </c>
      <c r="F563" s="65"/>
      <c r="G563" s="63"/>
      <c r="H563" s="63"/>
      <c r="I563" s="63"/>
      <c r="J563" s="66"/>
      <c r="K563" s="66" t="n">
        <f aca="false">SUM(K564:K579)</f>
        <v>6735.98</v>
      </c>
      <c r="L563" s="66" t="n">
        <f aca="false">SUM(L564:L579)</f>
        <v>908.11</v>
      </c>
      <c r="M563" s="66" t="n">
        <f aca="false">SUM(M564:M579)</f>
        <v>7644.09</v>
      </c>
      <c r="N563" s="66"/>
      <c r="O563" s="66"/>
      <c r="P563" s="66"/>
      <c r="Q563" s="66" t="n">
        <f aca="false">SUM(Q564:Q579)</f>
        <v>8382.33</v>
      </c>
      <c r="R563" s="66" t="n">
        <f aca="false">SUM(R564:R579)</f>
        <v>1130.05</v>
      </c>
      <c r="S563" s="67" t="n">
        <f aca="false">SUM(S564:S579)</f>
        <v>9512.38</v>
      </c>
      <c r="V563" s="1"/>
      <c r="W563" s="1"/>
    </row>
    <row r="564" customFormat="false" ht="17.9" hidden="false" customHeight="false" outlineLevel="0" collapsed="false">
      <c r="B564" s="37" t="s">
        <v>1235</v>
      </c>
      <c r="C564" s="37" t="s">
        <v>32</v>
      </c>
      <c r="D564" s="38" t="n">
        <v>93667</v>
      </c>
      <c r="E564" s="39" t="s">
        <v>1236</v>
      </c>
      <c r="F564" s="40" t="s">
        <v>16</v>
      </c>
      <c r="G564" s="41" t="n">
        <v>4</v>
      </c>
      <c r="H564" s="59" t="n">
        <v>63.59</v>
      </c>
      <c r="I564" s="43" t="n">
        <v>4.34</v>
      </c>
      <c r="J564" s="68" t="n">
        <f aca="false">H564+I564</f>
        <v>67.93</v>
      </c>
      <c r="K564" s="45" t="n">
        <f aca="false">G564*H564</f>
        <v>254.36</v>
      </c>
      <c r="L564" s="45" t="n">
        <f aca="false">G564*I564</f>
        <v>17.36</v>
      </c>
      <c r="M564" s="46" t="n">
        <f aca="false">G564*J564</f>
        <v>271.72</v>
      </c>
      <c r="N564" s="46" t="n">
        <f aca="false">ROUND(G564*H564,0)</f>
        <v>254</v>
      </c>
      <c r="O564" s="46" t="n">
        <f aca="false">ROUND(G564*I564,0)</f>
        <v>17</v>
      </c>
      <c r="P564" s="46" t="n">
        <f aca="false">(N564+O564)</f>
        <v>271</v>
      </c>
      <c r="Q564" s="45" t="n">
        <f aca="false">ROUND(G564*(H564+(H564*$S$8)),2)</f>
        <v>316.53</v>
      </c>
      <c r="R564" s="45" t="n">
        <f aca="false">ROUND(G564*(I564+(I564*$S$8)),2)</f>
        <v>21.6</v>
      </c>
      <c r="S564" s="47" t="n">
        <f aca="false">Q564+R564</f>
        <v>338.13</v>
      </c>
    </row>
    <row r="565" customFormat="false" ht="17.9" hidden="false" customHeight="false" outlineLevel="0" collapsed="false">
      <c r="B565" s="37" t="s">
        <v>1237</v>
      </c>
      <c r="C565" s="37" t="s">
        <v>32</v>
      </c>
      <c r="D565" s="38" t="n">
        <v>93653</v>
      </c>
      <c r="E565" s="39" t="s">
        <v>1238</v>
      </c>
      <c r="F565" s="40" t="s">
        <v>16</v>
      </c>
      <c r="G565" s="41" t="n">
        <v>56</v>
      </c>
      <c r="H565" s="59" t="n">
        <v>9.94</v>
      </c>
      <c r="I565" s="43" t="n">
        <v>1.44</v>
      </c>
      <c r="J565" s="68" t="n">
        <f aca="false">H565+I565</f>
        <v>11.38</v>
      </c>
      <c r="K565" s="45" t="n">
        <f aca="false">G565*H565</f>
        <v>556.64</v>
      </c>
      <c r="L565" s="45" t="n">
        <f aca="false">G565*I565</f>
        <v>80.64</v>
      </c>
      <c r="M565" s="46" t="n">
        <f aca="false">G565*J565</f>
        <v>637.28</v>
      </c>
      <c r="N565" s="46" t="n">
        <f aca="false">ROUND(G565*H565,0)</f>
        <v>557</v>
      </c>
      <c r="O565" s="46" t="n">
        <f aca="false">ROUND(G565*I565,0)</f>
        <v>81</v>
      </c>
      <c r="P565" s="46" t="n">
        <f aca="false">(N565+O565)</f>
        <v>638</v>
      </c>
      <c r="Q565" s="45" t="n">
        <f aca="false">ROUND(G565*(H565+(H565*$S$8)),2)</f>
        <v>692.69</v>
      </c>
      <c r="R565" s="45" t="n">
        <f aca="false">ROUND(G565*(I565+(I565*$S$8)),2)</f>
        <v>100.35</v>
      </c>
      <c r="S565" s="47" t="n">
        <f aca="false">Q565+R565</f>
        <v>793.04</v>
      </c>
    </row>
    <row r="566" customFormat="false" ht="17.9" hidden="false" customHeight="false" outlineLevel="0" collapsed="false">
      <c r="B566" s="37" t="s">
        <v>1239</v>
      </c>
      <c r="C566" s="37" t="s">
        <v>32</v>
      </c>
      <c r="D566" s="38" t="n">
        <v>93654</v>
      </c>
      <c r="E566" s="39" t="s">
        <v>1240</v>
      </c>
      <c r="F566" s="40" t="s">
        <v>16</v>
      </c>
      <c r="G566" s="41" t="n">
        <v>13</v>
      </c>
      <c r="H566" s="59" t="n">
        <v>10.09</v>
      </c>
      <c r="I566" s="43" t="n">
        <v>1.95</v>
      </c>
      <c r="J566" s="68" t="n">
        <f aca="false">H566+I566</f>
        <v>12.04</v>
      </c>
      <c r="K566" s="45" t="n">
        <f aca="false">G566*H566</f>
        <v>131.17</v>
      </c>
      <c r="L566" s="45" t="n">
        <f aca="false">G566*I566</f>
        <v>25.35</v>
      </c>
      <c r="M566" s="46" t="n">
        <f aca="false">G566*J566</f>
        <v>156.52</v>
      </c>
      <c r="N566" s="46" t="n">
        <f aca="false">ROUND(G566*H566,0)</f>
        <v>131</v>
      </c>
      <c r="O566" s="46" t="n">
        <f aca="false">ROUND(G566*I566,0)</f>
        <v>25</v>
      </c>
      <c r="P566" s="46" t="n">
        <f aca="false">(N566+O566)</f>
        <v>156</v>
      </c>
      <c r="Q566" s="45" t="n">
        <f aca="false">ROUND(G566*(H566+(H566*$S$8)),2)</f>
        <v>163.23</v>
      </c>
      <c r="R566" s="45" t="n">
        <f aca="false">ROUND(G566*(I566+(I566*$S$8)),2)</f>
        <v>31.55</v>
      </c>
      <c r="S566" s="47" t="n">
        <f aca="false">Q566+R566</f>
        <v>194.78</v>
      </c>
    </row>
    <row r="567" customFormat="false" ht="17.9" hidden="false" customHeight="false" outlineLevel="0" collapsed="false">
      <c r="B567" s="37" t="s">
        <v>1241</v>
      </c>
      <c r="C567" s="37" t="s">
        <v>32</v>
      </c>
      <c r="D567" s="38" t="n">
        <v>93656</v>
      </c>
      <c r="E567" s="39" t="s">
        <v>1242</v>
      </c>
      <c r="F567" s="40" t="s">
        <v>16</v>
      </c>
      <c r="G567" s="41" t="n">
        <v>13</v>
      </c>
      <c r="H567" s="59" t="n">
        <v>10.65</v>
      </c>
      <c r="I567" s="43" t="n">
        <v>2.73</v>
      </c>
      <c r="J567" s="68" t="n">
        <f aca="false">H567+I567</f>
        <v>13.38</v>
      </c>
      <c r="K567" s="45" t="n">
        <f aca="false">G567*H567</f>
        <v>138.45</v>
      </c>
      <c r="L567" s="45" t="n">
        <f aca="false">G567*I567</f>
        <v>35.49</v>
      </c>
      <c r="M567" s="46" t="n">
        <f aca="false">G567*J567</f>
        <v>173.94</v>
      </c>
      <c r="N567" s="46" t="n">
        <f aca="false">ROUND(G567*H567,0)</f>
        <v>138</v>
      </c>
      <c r="O567" s="46" t="n">
        <f aca="false">ROUND(G567*I567,0)</f>
        <v>35</v>
      </c>
      <c r="P567" s="46" t="n">
        <f aca="false">(N567+O567)</f>
        <v>173</v>
      </c>
      <c r="Q567" s="45" t="n">
        <f aca="false">ROUND(G567*(H567+(H567*$S$8)),2)</f>
        <v>172.29</v>
      </c>
      <c r="R567" s="45" t="n">
        <f aca="false">ROUND(G567*(I567+(I567*$S$8)),2)</f>
        <v>44.16</v>
      </c>
      <c r="S567" s="47" t="n">
        <f aca="false">Q567+R567</f>
        <v>216.45</v>
      </c>
    </row>
    <row r="568" customFormat="false" ht="17.9" hidden="false" customHeight="false" outlineLevel="0" collapsed="false">
      <c r="B568" s="37" t="s">
        <v>1243</v>
      </c>
      <c r="C568" s="37" t="s">
        <v>32</v>
      </c>
      <c r="D568" s="38" t="n">
        <v>93657</v>
      </c>
      <c r="E568" s="39" t="s">
        <v>1244</v>
      </c>
      <c r="F568" s="40" t="s">
        <v>16</v>
      </c>
      <c r="G568" s="41" t="n">
        <v>6</v>
      </c>
      <c r="H568" s="59" t="n">
        <v>11.23</v>
      </c>
      <c r="I568" s="43" t="n">
        <v>3.76</v>
      </c>
      <c r="J568" s="68" t="n">
        <f aca="false">H568+I568</f>
        <v>14.99</v>
      </c>
      <c r="K568" s="45" t="n">
        <f aca="false">G568*H568</f>
        <v>67.38</v>
      </c>
      <c r="L568" s="45" t="n">
        <f aca="false">G568*I568</f>
        <v>22.56</v>
      </c>
      <c r="M568" s="46" t="n">
        <f aca="false">G568*J568</f>
        <v>89.94</v>
      </c>
      <c r="N568" s="46" t="n">
        <f aca="false">ROUND(G568*H568,0)</f>
        <v>67</v>
      </c>
      <c r="O568" s="46" t="n">
        <f aca="false">ROUND(G568*I568,0)</f>
        <v>23</v>
      </c>
      <c r="P568" s="46" t="n">
        <f aca="false">(N568+O568)</f>
        <v>90</v>
      </c>
      <c r="Q568" s="45" t="n">
        <f aca="false">ROUND(G568*(H568+(H568*$S$8)),2)</f>
        <v>83.85</v>
      </c>
      <c r="R568" s="45" t="n">
        <f aca="false">ROUND(G568*(I568+(I568*$S$8)),2)</f>
        <v>28.07</v>
      </c>
      <c r="S568" s="47" t="n">
        <f aca="false">Q568+R568</f>
        <v>111.92</v>
      </c>
    </row>
    <row r="569" customFormat="false" ht="17.9" hidden="false" customHeight="false" outlineLevel="0" collapsed="false">
      <c r="B569" s="37" t="s">
        <v>1245</v>
      </c>
      <c r="C569" s="37" t="s">
        <v>32</v>
      </c>
      <c r="D569" s="38" t="n">
        <v>101895</v>
      </c>
      <c r="E569" s="39" t="s">
        <v>1246</v>
      </c>
      <c r="F569" s="40" t="s">
        <v>16</v>
      </c>
      <c r="G569" s="41" t="n">
        <v>1</v>
      </c>
      <c r="H569" s="59" t="n">
        <v>355.33</v>
      </c>
      <c r="I569" s="43" t="n">
        <v>54.74</v>
      </c>
      <c r="J569" s="68" t="n">
        <f aca="false">H569+I569</f>
        <v>410.07</v>
      </c>
      <c r="K569" s="45" t="n">
        <f aca="false">G569*H569</f>
        <v>355.33</v>
      </c>
      <c r="L569" s="45" t="n">
        <f aca="false">G569*I569</f>
        <v>54.74</v>
      </c>
      <c r="M569" s="46" t="n">
        <f aca="false">G569*J569</f>
        <v>410.07</v>
      </c>
      <c r="N569" s="46" t="n">
        <f aca="false">ROUND(G569*H569,0)</f>
        <v>355</v>
      </c>
      <c r="O569" s="46" t="n">
        <f aca="false">ROUND(G569*I569,0)</f>
        <v>55</v>
      </c>
      <c r="P569" s="46" t="n">
        <f aca="false">(N569+O569)</f>
        <v>410</v>
      </c>
      <c r="Q569" s="45" t="n">
        <f aca="false">ROUND(G569*(H569+(H569*$S$8)),2)</f>
        <v>442.18</v>
      </c>
      <c r="R569" s="45" t="n">
        <f aca="false">ROUND(G569*(I569+(I569*$S$8)),2)</f>
        <v>68.12</v>
      </c>
      <c r="S569" s="47" t="n">
        <f aca="false">Q569+R569</f>
        <v>510.3</v>
      </c>
    </row>
    <row r="570" customFormat="false" ht="17.9" hidden="false" customHeight="false" outlineLevel="0" collapsed="false">
      <c r="B570" s="37" t="s">
        <v>1247</v>
      </c>
      <c r="C570" s="37" t="s">
        <v>32</v>
      </c>
      <c r="D570" s="38" t="n">
        <v>93668</v>
      </c>
      <c r="E570" s="39" t="s">
        <v>1248</v>
      </c>
      <c r="F570" s="40" t="s">
        <v>16</v>
      </c>
      <c r="G570" s="41" t="n">
        <v>2</v>
      </c>
      <c r="H570" s="59" t="n">
        <v>64.02</v>
      </c>
      <c r="I570" s="43" t="n">
        <v>5.89</v>
      </c>
      <c r="J570" s="68" t="n">
        <f aca="false">H570+I570</f>
        <v>69.91</v>
      </c>
      <c r="K570" s="45" t="n">
        <f aca="false">G570*H570</f>
        <v>128.04</v>
      </c>
      <c r="L570" s="45" t="n">
        <f aca="false">G570*I570</f>
        <v>11.78</v>
      </c>
      <c r="M570" s="46" t="n">
        <f aca="false">G570*J570</f>
        <v>139.82</v>
      </c>
      <c r="N570" s="46" t="n">
        <f aca="false">ROUND(G570*H570,0)</f>
        <v>128</v>
      </c>
      <c r="O570" s="46" t="n">
        <f aca="false">ROUND(G570*I570,0)</f>
        <v>12</v>
      </c>
      <c r="P570" s="46" t="n">
        <f aca="false">(N570+O570)</f>
        <v>140</v>
      </c>
      <c r="Q570" s="45" t="n">
        <f aca="false">ROUND(G570*(H570+(H570*$S$8)),2)</f>
        <v>159.33</v>
      </c>
      <c r="R570" s="45" t="n">
        <f aca="false">ROUND(G570*(I570+(I570*$S$8)),2)</f>
        <v>14.66</v>
      </c>
      <c r="S570" s="47" t="n">
        <f aca="false">Q570+R570</f>
        <v>173.99</v>
      </c>
    </row>
    <row r="571" customFormat="false" ht="17.9" hidden="false" customHeight="false" outlineLevel="0" collapsed="false">
      <c r="B571" s="37" t="s">
        <v>1249</v>
      </c>
      <c r="C571" s="37" t="s">
        <v>32</v>
      </c>
      <c r="D571" s="38" t="n">
        <v>101896</v>
      </c>
      <c r="E571" s="39" t="s">
        <v>1250</v>
      </c>
      <c r="F571" s="40" t="s">
        <v>16</v>
      </c>
      <c r="G571" s="41" t="n">
        <v>1</v>
      </c>
      <c r="H571" s="59" t="n">
        <v>555.52</v>
      </c>
      <c r="I571" s="43" t="n">
        <v>54.74</v>
      </c>
      <c r="J571" s="68" t="n">
        <f aca="false">H571+I571</f>
        <v>610.26</v>
      </c>
      <c r="K571" s="45" t="n">
        <f aca="false">G571*H571</f>
        <v>555.52</v>
      </c>
      <c r="L571" s="45" t="n">
        <f aca="false">G571*I571</f>
        <v>54.74</v>
      </c>
      <c r="M571" s="46" t="n">
        <f aca="false">G571*J571</f>
        <v>610.26</v>
      </c>
      <c r="N571" s="46" t="n">
        <f aca="false">ROUND(G571*H571,0)</f>
        <v>556</v>
      </c>
      <c r="O571" s="46" t="n">
        <f aca="false">ROUND(G571*I571,0)</f>
        <v>55</v>
      </c>
      <c r="P571" s="46" t="n">
        <f aca="false">(N571+O571)</f>
        <v>611</v>
      </c>
      <c r="Q571" s="45" t="n">
        <f aca="false">ROUND(G571*(H571+(H571*$S$8)),2)</f>
        <v>691.3</v>
      </c>
      <c r="R571" s="45" t="n">
        <f aca="false">ROUND(G571*(I571+(I571*$S$8)),2)</f>
        <v>68.12</v>
      </c>
      <c r="S571" s="47" t="n">
        <f aca="false">Q571+R571</f>
        <v>759.42</v>
      </c>
    </row>
    <row r="572" customFormat="false" ht="17.9" hidden="false" customHeight="false" outlineLevel="0" collapsed="false">
      <c r="B572" s="37" t="s">
        <v>1251</v>
      </c>
      <c r="C572" s="37" t="s">
        <v>32</v>
      </c>
      <c r="D572" s="38" t="n">
        <v>93670</v>
      </c>
      <c r="E572" s="39" t="s">
        <v>1252</v>
      </c>
      <c r="F572" s="40" t="s">
        <v>16</v>
      </c>
      <c r="G572" s="41" t="n">
        <v>2</v>
      </c>
      <c r="H572" s="59" t="n">
        <v>65.72</v>
      </c>
      <c r="I572" s="43" t="n">
        <v>8.21</v>
      </c>
      <c r="J572" s="68" t="n">
        <f aca="false">H572+I572</f>
        <v>73.93</v>
      </c>
      <c r="K572" s="45" t="n">
        <f aca="false">G572*H572</f>
        <v>131.44</v>
      </c>
      <c r="L572" s="45" t="n">
        <f aca="false">G572*I572</f>
        <v>16.42</v>
      </c>
      <c r="M572" s="46" t="n">
        <f aca="false">G572*J572</f>
        <v>147.86</v>
      </c>
      <c r="N572" s="46" t="n">
        <f aca="false">ROUND(G572*H572,0)</f>
        <v>131</v>
      </c>
      <c r="O572" s="46" t="n">
        <f aca="false">ROUND(G572*I572,0)</f>
        <v>16</v>
      </c>
      <c r="P572" s="46" t="n">
        <f aca="false">(N572+O572)</f>
        <v>147</v>
      </c>
      <c r="Q572" s="45" t="n">
        <f aca="false">ROUND(G572*(H572+(H572*$S$8)),2)</f>
        <v>163.57</v>
      </c>
      <c r="R572" s="45" t="n">
        <f aca="false">ROUND(G572*(I572+(I572*$S$8)),2)</f>
        <v>20.43</v>
      </c>
      <c r="S572" s="47" t="n">
        <f aca="false">Q572+R572</f>
        <v>184</v>
      </c>
    </row>
    <row r="573" customFormat="false" ht="17.9" hidden="false" customHeight="false" outlineLevel="0" collapsed="false">
      <c r="B573" s="37" t="s">
        <v>1253</v>
      </c>
      <c r="C573" s="37" t="s">
        <v>32</v>
      </c>
      <c r="D573" s="38" t="n">
        <v>93671</v>
      </c>
      <c r="E573" s="39" t="s">
        <v>1254</v>
      </c>
      <c r="F573" s="40" t="s">
        <v>16</v>
      </c>
      <c r="G573" s="41" t="n">
        <v>2</v>
      </c>
      <c r="H573" s="59" t="n">
        <v>67.47</v>
      </c>
      <c r="I573" s="43" t="n">
        <v>11.29</v>
      </c>
      <c r="J573" s="68" t="n">
        <f aca="false">H573+I573</f>
        <v>78.76</v>
      </c>
      <c r="K573" s="45" t="n">
        <f aca="false">G573*H573</f>
        <v>134.94</v>
      </c>
      <c r="L573" s="45" t="n">
        <f aca="false">G573*I573</f>
        <v>22.58</v>
      </c>
      <c r="M573" s="46" t="n">
        <f aca="false">G573*J573</f>
        <v>157.52</v>
      </c>
      <c r="N573" s="46" t="n">
        <f aca="false">ROUND(G573*H573,0)</f>
        <v>135</v>
      </c>
      <c r="O573" s="46" t="n">
        <f aca="false">ROUND(G573*I573,0)</f>
        <v>23</v>
      </c>
      <c r="P573" s="46" t="n">
        <f aca="false">(N573+O573)</f>
        <v>158</v>
      </c>
      <c r="Q573" s="45" t="n">
        <f aca="false">ROUND(G573*(H573+(H573*$S$8)),2)</f>
        <v>167.92</v>
      </c>
      <c r="R573" s="45" t="n">
        <f aca="false">ROUND(G573*(I573+(I573*$S$8)),2)</f>
        <v>28.1</v>
      </c>
      <c r="S573" s="47" t="n">
        <f aca="false">Q573+R573</f>
        <v>196.02</v>
      </c>
    </row>
    <row r="574" customFormat="false" ht="17.9" hidden="false" customHeight="false" outlineLevel="0" collapsed="false">
      <c r="B574" s="37" t="s">
        <v>1255</v>
      </c>
      <c r="C574" s="37" t="s">
        <v>32</v>
      </c>
      <c r="D574" s="38" t="n">
        <v>101894</v>
      </c>
      <c r="E574" s="39" t="s">
        <v>1256</v>
      </c>
      <c r="F574" s="40" t="s">
        <v>16</v>
      </c>
      <c r="G574" s="41" t="n">
        <v>6</v>
      </c>
      <c r="H574" s="59" t="n">
        <v>121.39</v>
      </c>
      <c r="I574" s="43" t="n">
        <v>32.39</v>
      </c>
      <c r="J574" s="68" t="n">
        <f aca="false">H574+I574</f>
        <v>153.78</v>
      </c>
      <c r="K574" s="45" t="n">
        <f aca="false">G574*H574</f>
        <v>728.34</v>
      </c>
      <c r="L574" s="45" t="n">
        <f aca="false">G574*I574</f>
        <v>194.34</v>
      </c>
      <c r="M574" s="46" t="n">
        <f aca="false">G574*J574</f>
        <v>922.68</v>
      </c>
      <c r="N574" s="46" t="n">
        <f aca="false">ROUND(G574*H574,0)</f>
        <v>728</v>
      </c>
      <c r="O574" s="46" t="n">
        <f aca="false">ROUND(G574*I574,0)</f>
        <v>194</v>
      </c>
      <c r="P574" s="46" t="n">
        <f aca="false">(N574+O574)</f>
        <v>922</v>
      </c>
      <c r="Q574" s="45" t="n">
        <f aca="false">ROUND(G574*(H574+(H574*$S$8)),2)</f>
        <v>906.35</v>
      </c>
      <c r="R574" s="45" t="n">
        <f aca="false">ROUND(G574*(I574+(I574*$S$8)),2)</f>
        <v>241.84</v>
      </c>
      <c r="S574" s="47" t="n">
        <f aca="false">Q574+R574</f>
        <v>1148.19</v>
      </c>
    </row>
    <row r="575" customFormat="false" ht="12.8" hidden="false" customHeight="false" outlineLevel="0" collapsed="false">
      <c r="B575" s="37" t="s">
        <v>1257</v>
      </c>
      <c r="C575" s="37" t="s">
        <v>28</v>
      </c>
      <c r="D575" s="38" t="s">
        <v>1258</v>
      </c>
      <c r="E575" s="39" t="s">
        <v>1259</v>
      </c>
      <c r="F575" s="40" t="s">
        <v>16</v>
      </c>
      <c r="G575" s="41" t="n">
        <v>36</v>
      </c>
      <c r="H575" s="59" t="n">
        <v>63.98</v>
      </c>
      <c r="I575" s="43" t="n">
        <v>8.27</v>
      </c>
      <c r="J575" s="68" t="n">
        <f aca="false">H575+I575</f>
        <v>72.25</v>
      </c>
      <c r="K575" s="45" t="n">
        <f aca="false">G575*H575</f>
        <v>2303.28</v>
      </c>
      <c r="L575" s="45" t="n">
        <f aca="false">G575*I575</f>
        <v>297.72</v>
      </c>
      <c r="M575" s="46" t="n">
        <f aca="false">G575*J575</f>
        <v>2601</v>
      </c>
      <c r="N575" s="46" t="n">
        <f aca="false">ROUND(G575*H575,0)</f>
        <v>2303</v>
      </c>
      <c r="O575" s="46" t="n">
        <f aca="false">ROUND(G575*I575,0)</f>
        <v>298</v>
      </c>
      <c r="P575" s="46" t="n">
        <f aca="false">(N575+O575)</f>
        <v>2601</v>
      </c>
      <c r="Q575" s="45" t="n">
        <f aca="false">ROUND(G575*(H575+(H575*$S$8)),2)</f>
        <v>2866.23</v>
      </c>
      <c r="R575" s="45" t="n">
        <f aca="false">ROUND(G575*(I575+(I575*$S$8)),2)</f>
        <v>370.49</v>
      </c>
      <c r="S575" s="47" t="n">
        <f aca="false">Q575+R575</f>
        <v>3236.72</v>
      </c>
    </row>
    <row r="576" customFormat="false" ht="17.9" hidden="false" customHeight="false" outlineLevel="0" collapsed="false">
      <c r="B576" s="37" t="s">
        <v>1260</v>
      </c>
      <c r="C576" s="37" t="s">
        <v>28</v>
      </c>
      <c r="D576" s="38" t="s">
        <v>1261</v>
      </c>
      <c r="E576" s="39" t="s">
        <v>1262</v>
      </c>
      <c r="F576" s="40" t="s">
        <v>16</v>
      </c>
      <c r="G576" s="41" t="n">
        <v>3</v>
      </c>
      <c r="H576" s="59" t="n">
        <v>153.49</v>
      </c>
      <c r="I576" s="43" t="n">
        <v>10.33</v>
      </c>
      <c r="J576" s="68" t="n">
        <f aca="false">H576+I576</f>
        <v>163.82</v>
      </c>
      <c r="K576" s="45" t="n">
        <f aca="false">G576*H576</f>
        <v>460.47</v>
      </c>
      <c r="L576" s="45" t="n">
        <f aca="false">G576*I576</f>
        <v>30.99</v>
      </c>
      <c r="M576" s="46" t="n">
        <f aca="false">G576*J576</f>
        <v>491.46</v>
      </c>
      <c r="N576" s="46" t="n">
        <f aca="false">ROUND(G576*H576,0)</f>
        <v>460</v>
      </c>
      <c r="O576" s="46" t="n">
        <f aca="false">ROUND(G576*I576,0)</f>
        <v>31</v>
      </c>
      <c r="P576" s="46" t="n">
        <f aca="false">(N576+O576)</f>
        <v>491</v>
      </c>
      <c r="Q576" s="45" t="n">
        <f aca="false">ROUND(G576*(H576+(H576*$S$8)),2)</f>
        <v>573.01</v>
      </c>
      <c r="R576" s="45" t="n">
        <f aca="false">ROUND(G576*(I576+(I576*$S$8)),2)</f>
        <v>38.56</v>
      </c>
      <c r="S576" s="47" t="n">
        <f aca="false">Q576+R576</f>
        <v>611.57</v>
      </c>
    </row>
    <row r="577" customFormat="false" ht="17.9" hidden="false" customHeight="false" outlineLevel="0" collapsed="false">
      <c r="B577" s="37" t="s">
        <v>1263</v>
      </c>
      <c r="C577" s="37" t="s">
        <v>28</v>
      </c>
      <c r="D577" s="38" t="s">
        <v>1264</v>
      </c>
      <c r="E577" s="39" t="s">
        <v>1265</v>
      </c>
      <c r="F577" s="40" t="s">
        <v>16</v>
      </c>
      <c r="G577" s="41" t="n">
        <v>1</v>
      </c>
      <c r="H577" s="59" t="n">
        <v>153.59</v>
      </c>
      <c r="I577" s="43" t="n">
        <v>10.33</v>
      </c>
      <c r="J577" s="68" t="n">
        <f aca="false">H577+I577</f>
        <v>163.92</v>
      </c>
      <c r="K577" s="45" t="n">
        <f aca="false">G577*H577</f>
        <v>153.59</v>
      </c>
      <c r="L577" s="45" t="n">
        <f aca="false">G577*I577</f>
        <v>10.33</v>
      </c>
      <c r="M577" s="46" t="n">
        <f aca="false">G577*J577</f>
        <v>163.92</v>
      </c>
      <c r="N577" s="46" t="n">
        <f aca="false">ROUND(G577*H577,0)</f>
        <v>154</v>
      </c>
      <c r="O577" s="46" t="n">
        <f aca="false">ROUND(G577*I577,0)</f>
        <v>10</v>
      </c>
      <c r="P577" s="46" t="n">
        <f aca="false">(N577+O577)</f>
        <v>164</v>
      </c>
      <c r="Q577" s="45" t="n">
        <f aca="false">ROUND(G577*(H577+(H577*$S$8)),2)</f>
        <v>191.13</v>
      </c>
      <c r="R577" s="45" t="n">
        <f aca="false">ROUND(G577*(I577+(I577*$S$8)),2)</f>
        <v>12.85</v>
      </c>
      <c r="S577" s="47" t="n">
        <f aca="false">Q577+R577</f>
        <v>203.98</v>
      </c>
    </row>
    <row r="578" customFormat="false" ht="17.9" hidden="false" customHeight="false" outlineLevel="0" collapsed="false">
      <c r="B578" s="37" t="s">
        <v>1266</v>
      </c>
      <c r="C578" s="37" t="s">
        <v>28</v>
      </c>
      <c r="D578" s="38" t="s">
        <v>1267</v>
      </c>
      <c r="E578" s="39" t="s">
        <v>1268</v>
      </c>
      <c r="F578" s="40" t="s">
        <v>16</v>
      </c>
      <c r="G578" s="41" t="n">
        <v>2</v>
      </c>
      <c r="H578" s="59" t="n">
        <v>166.63</v>
      </c>
      <c r="I578" s="43" t="n">
        <v>10.33</v>
      </c>
      <c r="J578" s="68" t="n">
        <f aca="false">H578+I578</f>
        <v>176.96</v>
      </c>
      <c r="K578" s="45" t="n">
        <f aca="false">G578*H578</f>
        <v>333.26</v>
      </c>
      <c r="L578" s="45" t="n">
        <f aca="false">G578*I578</f>
        <v>20.66</v>
      </c>
      <c r="M578" s="46" t="n">
        <f aca="false">G578*J578</f>
        <v>353.92</v>
      </c>
      <c r="N578" s="46" t="n">
        <f aca="false">ROUND(G578*H578,0)</f>
        <v>333</v>
      </c>
      <c r="O578" s="46" t="n">
        <f aca="false">ROUND(G578*I578,0)</f>
        <v>21</v>
      </c>
      <c r="P578" s="46" t="n">
        <f aca="false">(N578+O578)</f>
        <v>354</v>
      </c>
      <c r="Q578" s="45" t="n">
        <f aca="false">ROUND(G578*(H578+(H578*$S$8)),2)</f>
        <v>414.71</v>
      </c>
      <c r="R578" s="45" t="n">
        <f aca="false">ROUND(G578*(I578+(I578*$S$8)),2)</f>
        <v>25.71</v>
      </c>
      <c r="S578" s="47" t="n">
        <f aca="false">Q578+R578</f>
        <v>440.42</v>
      </c>
    </row>
    <row r="579" customFormat="false" ht="17.9" hidden="false" customHeight="false" outlineLevel="0" collapsed="false">
      <c r="B579" s="37" t="s">
        <v>1269</v>
      </c>
      <c r="C579" s="37" t="s">
        <v>28</v>
      </c>
      <c r="D579" s="38" t="s">
        <v>1270</v>
      </c>
      <c r="E579" s="39" t="s">
        <v>1271</v>
      </c>
      <c r="F579" s="40" t="s">
        <v>16</v>
      </c>
      <c r="G579" s="41" t="n">
        <v>1</v>
      </c>
      <c r="H579" s="59" t="n">
        <v>303.77</v>
      </c>
      <c r="I579" s="43" t="n">
        <v>12.41</v>
      </c>
      <c r="J579" s="68" t="n">
        <f aca="false">H579+I579</f>
        <v>316.18</v>
      </c>
      <c r="K579" s="45" t="n">
        <f aca="false">G579*H579</f>
        <v>303.77</v>
      </c>
      <c r="L579" s="45" t="n">
        <f aca="false">G579*I579</f>
        <v>12.41</v>
      </c>
      <c r="M579" s="46" t="n">
        <f aca="false">G579*J579</f>
        <v>316.18</v>
      </c>
      <c r="N579" s="46" t="n">
        <f aca="false">ROUND(G579*H579,0)</f>
        <v>304</v>
      </c>
      <c r="O579" s="46" t="n">
        <f aca="false">ROUND(G579*I579,0)</f>
        <v>12</v>
      </c>
      <c r="P579" s="46" t="n">
        <f aca="false">(N579+O579)</f>
        <v>316</v>
      </c>
      <c r="Q579" s="45" t="n">
        <f aca="false">ROUND(G579*(H579+(H579*$S$8)),2)</f>
        <v>378.01</v>
      </c>
      <c r="R579" s="45" t="n">
        <f aca="false">ROUND(G579*(I579+(I579*$S$8)),2)</f>
        <v>15.44</v>
      </c>
      <c r="S579" s="47" t="n">
        <f aca="false">Q579+R579</f>
        <v>393.45</v>
      </c>
    </row>
    <row r="580" s="50" customFormat="true" ht="12.8" hidden="false" customHeight="false" outlineLevel="0" collapsed="false">
      <c r="B580" s="61" t="s">
        <v>1272</v>
      </c>
      <c r="C580" s="62"/>
      <c r="D580" s="63"/>
      <c r="E580" s="97" t="s">
        <v>1273</v>
      </c>
      <c r="F580" s="65"/>
      <c r="G580" s="63"/>
      <c r="H580" s="63"/>
      <c r="I580" s="63"/>
      <c r="J580" s="66"/>
      <c r="K580" s="66" t="n">
        <f aca="false">SUM(K581:K589)</f>
        <v>34704.27</v>
      </c>
      <c r="L580" s="66" t="n">
        <f aca="false">SUM(L581:L589)</f>
        <v>6234.942</v>
      </c>
      <c r="M580" s="66" t="n">
        <f aca="false">SUM(M581:M589)</f>
        <v>40939.212</v>
      </c>
      <c r="N580" s="66"/>
      <c r="O580" s="66"/>
      <c r="P580" s="66"/>
      <c r="Q580" s="66" t="n">
        <f aca="false">SUM(Q581:Q589)</f>
        <v>43186.37</v>
      </c>
      <c r="R580" s="66" t="n">
        <f aca="false">SUM(R581:R589)</f>
        <v>7758.84</v>
      </c>
      <c r="S580" s="67" t="n">
        <f aca="false">SUM(S581:S589)</f>
        <v>50945.21</v>
      </c>
      <c r="V580" s="1"/>
      <c r="W580" s="1"/>
    </row>
    <row r="581" customFormat="false" ht="26.1" hidden="false" customHeight="false" outlineLevel="0" collapsed="false">
      <c r="B581" s="37" t="s">
        <v>1274</v>
      </c>
      <c r="C581" s="37" t="s">
        <v>28</v>
      </c>
      <c r="D581" s="38" t="s">
        <v>1275</v>
      </c>
      <c r="E581" s="39" t="s">
        <v>1276</v>
      </c>
      <c r="F581" s="40" t="s">
        <v>16</v>
      </c>
      <c r="G581" s="41" t="n">
        <v>121</v>
      </c>
      <c r="H581" s="59" t="n">
        <v>160.5</v>
      </c>
      <c r="I581" s="43" t="n">
        <v>24.04</v>
      </c>
      <c r="J581" s="68" t="n">
        <f aca="false">H581+I581</f>
        <v>184.54</v>
      </c>
      <c r="K581" s="45" t="n">
        <f aca="false">G581*H581</f>
        <v>19420.5</v>
      </c>
      <c r="L581" s="45" t="n">
        <f aca="false">G581*I581</f>
        <v>2908.84</v>
      </c>
      <c r="M581" s="46" t="n">
        <f aca="false">G581*J581</f>
        <v>22329.34</v>
      </c>
      <c r="N581" s="46" t="n">
        <f aca="false">ROUND(G581*H581,0)</f>
        <v>19421</v>
      </c>
      <c r="O581" s="46" t="n">
        <f aca="false">ROUND(G581*I581,0)</f>
        <v>2909</v>
      </c>
      <c r="P581" s="46" t="n">
        <f aca="false">(N581+O581)</f>
        <v>22330</v>
      </c>
      <c r="Q581" s="45" t="n">
        <f aca="false">ROUND(G581*(H581+(H581*$S$8)),2)</f>
        <v>24167.08</v>
      </c>
      <c r="R581" s="45" t="n">
        <f aca="false">ROUND(G581*(I581+(I581*$S$8)),2)</f>
        <v>3619.79</v>
      </c>
      <c r="S581" s="47" t="n">
        <f aca="false">Q581+R581</f>
        <v>27786.87</v>
      </c>
    </row>
    <row r="582" customFormat="false" ht="26.1" hidden="false" customHeight="false" outlineLevel="0" collapsed="false">
      <c r="B582" s="37" t="s">
        <v>1277</v>
      </c>
      <c r="C582" s="37" t="s">
        <v>28</v>
      </c>
      <c r="D582" s="38" t="s">
        <v>1278</v>
      </c>
      <c r="E582" s="39" t="s">
        <v>1279</v>
      </c>
      <c r="F582" s="40" t="s">
        <v>16</v>
      </c>
      <c r="G582" s="41" t="n">
        <v>105.3</v>
      </c>
      <c r="H582" s="59" t="n">
        <v>120.8</v>
      </c>
      <c r="I582" s="43" t="n">
        <v>24.04</v>
      </c>
      <c r="J582" s="68" t="n">
        <f aca="false">H582+I582</f>
        <v>144.84</v>
      </c>
      <c r="K582" s="45" t="n">
        <f aca="false">G582*H582</f>
        <v>12720.24</v>
      </c>
      <c r="L582" s="45" t="n">
        <f aca="false">G582*I582</f>
        <v>2531.412</v>
      </c>
      <c r="M582" s="46" t="n">
        <f aca="false">G582*J582</f>
        <v>15251.652</v>
      </c>
      <c r="N582" s="46" t="n">
        <f aca="false">ROUND(G582*H582,0)</f>
        <v>12720</v>
      </c>
      <c r="O582" s="46" t="n">
        <f aca="false">ROUND(G582*I582,0)</f>
        <v>2531</v>
      </c>
      <c r="P582" s="46" t="n">
        <f aca="false">(N582+O582)</f>
        <v>15251</v>
      </c>
      <c r="Q582" s="45" t="n">
        <f aca="false">ROUND(G582*(H582+(H582*$S$8)),2)</f>
        <v>15829.21</v>
      </c>
      <c r="R582" s="45" t="n">
        <f aca="false">ROUND(G582*(I582+(I582*$S$8)),2)</f>
        <v>3150.12</v>
      </c>
      <c r="S582" s="47" t="n">
        <f aca="false">Q582+R582</f>
        <v>18979.33</v>
      </c>
    </row>
    <row r="583" customFormat="false" ht="17.9" hidden="false" customHeight="false" outlineLevel="0" collapsed="false">
      <c r="B583" s="37" t="s">
        <v>1280</v>
      </c>
      <c r="C583" s="37" t="s">
        <v>28</v>
      </c>
      <c r="D583" s="38" t="s">
        <v>1107</v>
      </c>
      <c r="E583" s="39" t="s">
        <v>1108</v>
      </c>
      <c r="F583" s="40" t="s">
        <v>16</v>
      </c>
      <c r="G583" s="41" t="n">
        <v>92</v>
      </c>
      <c r="H583" s="59" t="n">
        <v>11.31</v>
      </c>
      <c r="I583" s="43" t="n">
        <v>3.64</v>
      </c>
      <c r="J583" s="68" t="n">
        <f aca="false">H583+I583</f>
        <v>14.95</v>
      </c>
      <c r="K583" s="45" t="n">
        <f aca="false">G583*H583</f>
        <v>1040.52</v>
      </c>
      <c r="L583" s="45" t="n">
        <f aca="false">G583*I583</f>
        <v>334.88</v>
      </c>
      <c r="M583" s="46" t="n">
        <f aca="false">G583*J583</f>
        <v>1375.4</v>
      </c>
      <c r="N583" s="46" t="n">
        <f aca="false">ROUND(G583*H583,0)</f>
        <v>1041</v>
      </c>
      <c r="O583" s="46" t="n">
        <f aca="false">ROUND(G583*I583,0)</f>
        <v>335</v>
      </c>
      <c r="P583" s="46" t="n">
        <f aca="false">(N583+O583)</f>
        <v>1376</v>
      </c>
      <c r="Q583" s="45" t="n">
        <f aca="false">ROUND(G583*(H583+(H583*$S$8)),2)</f>
        <v>1294.83</v>
      </c>
      <c r="R583" s="45" t="n">
        <f aca="false">ROUND(G583*(I583+(I583*$S$8)),2)</f>
        <v>416.73</v>
      </c>
      <c r="S583" s="47" t="n">
        <f aca="false">Q583+R583</f>
        <v>1711.56</v>
      </c>
    </row>
    <row r="584" customFormat="false" ht="26.1" hidden="false" customHeight="false" outlineLevel="0" collapsed="false">
      <c r="B584" s="37" t="s">
        <v>1281</v>
      </c>
      <c r="C584" s="37" t="s">
        <v>28</v>
      </c>
      <c r="D584" s="38" t="s">
        <v>1282</v>
      </c>
      <c r="E584" s="39" t="s">
        <v>1283</v>
      </c>
      <c r="F584" s="40" t="s">
        <v>16</v>
      </c>
      <c r="G584" s="41" t="n">
        <v>3</v>
      </c>
      <c r="H584" s="59" t="n">
        <v>112.19</v>
      </c>
      <c r="I584" s="43" t="n">
        <v>21.15</v>
      </c>
      <c r="J584" s="68" t="n">
        <f aca="false">H584+I584</f>
        <v>133.34</v>
      </c>
      <c r="K584" s="45" t="n">
        <f aca="false">G584*H584</f>
        <v>336.57</v>
      </c>
      <c r="L584" s="45" t="n">
        <f aca="false">G584*I584</f>
        <v>63.45</v>
      </c>
      <c r="M584" s="46" t="n">
        <f aca="false">G584*J584</f>
        <v>400.02</v>
      </c>
      <c r="N584" s="46" t="n">
        <f aca="false">ROUND(G584*H584,0)</f>
        <v>337</v>
      </c>
      <c r="O584" s="46" t="n">
        <f aca="false">ROUND(G584*I584,0)</f>
        <v>63</v>
      </c>
      <c r="P584" s="46" t="n">
        <f aca="false">(N584+O584)</f>
        <v>400</v>
      </c>
      <c r="Q584" s="45" t="n">
        <f aca="false">ROUND(G584*(H584+(H584*$S$8)),2)</f>
        <v>418.83</v>
      </c>
      <c r="R584" s="45" t="n">
        <f aca="false">ROUND(G584*(I584+(I584*$S$8)),2)</f>
        <v>78.96</v>
      </c>
      <c r="S584" s="47" t="n">
        <f aca="false">Q584+R584</f>
        <v>497.79</v>
      </c>
    </row>
    <row r="585" customFormat="false" ht="26.1" hidden="false" customHeight="false" outlineLevel="0" collapsed="false">
      <c r="B585" s="37" t="s">
        <v>1284</v>
      </c>
      <c r="C585" s="37" t="s">
        <v>28</v>
      </c>
      <c r="D585" s="38" t="s">
        <v>1285</v>
      </c>
      <c r="E585" s="39" t="s">
        <v>1286</v>
      </c>
      <c r="F585" s="40" t="s">
        <v>16</v>
      </c>
      <c r="G585" s="41" t="n">
        <v>3</v>
      </c>
      <c r="H585" s="59" t="n">
        <v>103.01</v>
      </c>
      <c r="I585" s="43" t="n">
        <v>21.15</v>
      </c>
      <c r="J585" s="68" t="n">
        <f aca="false">H585+I585</f>
        <v>124.16</v>
      </c>
      <c r="K585" s="45" t="n">
        <f aca="false">G585*H585</f>
        <v>309.03</v>
      </c>
      <c r="L585" s="45" t="n">
        <f aca="false">G585*I585</f>
        <v>63.45</v>
      </c>
      <c r="M585" s="46" t="n">
        <f aca="false">G585*J585</f>
        <v>372.48</v>
      </c>
      <c r="N585" s="46" t="n">
        <f aca="false">ROUND(G585*H585,0)</f>
        <v>309</v>
      </c>
      <c r="O585" s="46" t="n">
        <f aca="false">ROUND(G585*I585,0)</f>
        <v>63</v>
      </c>
      <c r="P585" s="46" t="n">
        <f aca="false">(N585+O585)</f>
        <v>372</v>
      </c>
      <c r="Q585" s="45" t="n">
        <f aca="false">ROUND(G585*(H585+(H585*$S$8)),2)</f>
        <v>384.56</v>
      </c>
      <c r="R585" s="45" t="n">
        <f aca="false">ROUND(G585*(I585+(I585*$S$8)),2)</f>
        <v>78.96</v>
      </c>
      <c r="S585" s="47" t="n">
        <f aca="false">Q585+R585</f>
        <v>463.52</v>
      </c>
    </row>
    <row r="586" customFormat="false" ht="26.1" hidden="false" customHeight="false" outlineLevel="0" collapsed="false">
      <c r="B586" s="37" t="s">
        <v>1287</v>
      </c>
      <c r="C586" s="37" t="s">
        <v>28</v>
      </c>
      <c r="D586" s="38" t="s">
        <v>1288</v>
      </c>
      <c r="E586" s="39" t="s">
        <v>1289</v>
      </c>
      <c r="F586" s="40" t="s">
        <v>16</v>
      </c>
      <c r="G586" s="41" t="n">
        <v>6</v>
      </c>
      <c r="H586" s="59" t="n">
        <v>114.77</v>
      </c>
      <c r="I586" s="43" t="n">
        <v>21.15</v>
      </c>
      <c r="J586" s="68" t="n">
        <f aca="false">H586+I586</f>
        <v>135.92</v>
      </c>
      <c r="K586" s="45" t="n">
        <f aca="false">G586*H586</f>
        <v>688.62</v>
      </c>
      <c r="L586" s="45" t="n">
        <f aca="false">G586*I586</f>
        <v>126.9</v>
      </c>
      <c r="M586" s="46" t="n">
        <f aca="false">G586*J586</f>
        <v>815.52</v>
      </c>
      <c r="N586" s="46" t="n">
        <f aca="false">ROUND(G586*H586,0)</f>
        <v>689</v>
      </c>
      <c r="O586" s="46" t="n">
        <f aca="false">ROUND(G586*I586,0)</f>
        <v>127</v>
      </c>
      <c r="P586" s="46" t="n">
        <f aca="false">(N586+O586)</f>
        <v>816</v>
      </c>
      <c r="Q586" s="45" t="n">
        <f aca="false">ROUND(G586*(H586+(H586*$S$8)),2)</f>
        <v>856.93</v>
      </c>
      <c r="R586" s="45" t="n">
        <f aca="false">ROUND(G586*(I586+(I586*$S$8)),2)</f>
        <v>157.92</v>
      </c>
      <c r="S586" s="47" t="n">
        <f aca="false">Q586+R586</f>
        <v>1014.85</v>
      </c>
    </row>
    <row r="587" customFormat="false" ht="12.8" hidden="false" customHeight="false" outlineLevel="0" collapsed="false">
      <c r="B587" s="37" t="s">
        <v>1290</v>
      </c>
      <c r="C587" s="37" t="s">
        <v>28</v>
      </c>
      <c r="D587" s="38" t="s">
        <v>1291</v>
      </c>
      <c r="E587" s="39" t="s">
        <v>1292</v>
      </c>
      <c r="F587" s="40" t="s">
        <v>16</v>
      </c>
      <c r="G587" s="41" t="n">
        <v>1</v>
      </c>
      <c r="H587" s="59" t="n">
        <v>14.23</v>
      </c>
      <c r="I587" s="43" t="n">
        <v>12.41</v>
      </c>
      <c r="J587" s="68" t="n">
        <f aca="false">H587+I587</f>
        <v>26.64</v>
      </c>
      <c r="K587" s="45" t="n">
        <f aca="false">G587*H587</f>
        <v>14.23</v>
      </c>
      <c r="L587" s="45" t="n">
        <f aca="false">G587*I587</f>
        <v>12.41</v>
      </c>
      <c r="M587" s="46" t="n">
        <f aca="false">G587*J587</f>
        <v>26.64</v>
      </c>
      <c r="N587" s="46" t="n">
        <f aca="false">ROUND(G587*H587,0)</f>
        <v>14</v>
      </c>
      <c r="O587" s="46" t="n">
        <f aca="false">ROUND(G587*I587,0)</f>
        <v>12</v>
      </c>
      <c r="P587" s="46" t="n">
        <f aca="false">(N587+O587)</f>
        <v>26</v>
      </c>
      <c r="Q587" s="45" t="n">
        <f aca="false">ROUND(G587*(H587+(H587*$S$8)),2)</f>
        <v>17.71</v>
      </c>
      <c r="R587" s="45" t="n">
        <f aca="false">ROUND(G587*(I587+(I587*$S$8)),2)</f>
        <v>15.44</v>
      </c>
      <c r="S587" s="47" t="n">
        <f aca="false">Q587+R587</f>
        <v>33.15</v>
      </c>
    </row>
    <row r="588" customFormat="false" ht="17.9" hidden="false" customHeight="false" outlineLevel="0" collapsed="false">
      <c r="B588" s="37" t="s">
        <v>1293</v>
      </c>
      <c r="C588" s="37" t="s">
        <v>28</v>
      </c>
      <c r="D588" s="38" t="s">
        <v>1294</v>
      </c>
      <c r="E588" s="39" t="s">
        <v>1295</v>
      </c>
      <c r="F588" s="40" t="s">
        <v>16</v>
      </c>
      <c r="G588" s="41" t="n">
        <v>4</v>
      </c>
      <c r="H588" s="59" t="n">
        <v>17.9</v>
      </c>
      <c r="I588" s="43" t="n">
        <v>35.98</v>
      </c>
      <c r="J588" s="68" t="n">
        <f aca="false">H588+I588</f>
        <v>53.88</v>
      </c>
      <c r="K588" s="45" t="n">
        <f aca="false">G588*H588</f>
        <v>71.6</v>
      </c>
      <c r="L588" s="45" t="n">
        <f aca="false">G588*I588</f>
        <v>143.92</v>
      </c>
      <c r="M588" s="46" t="n">
        <f aca="false">G588*J588</f>
        <v>215.52</v>
      </c>
      <c r="N588" s="46" t="n">
        <f aca="false">ROUND(G588*H588,0)</f>
        <v>72</v>
      </c>
      <c r="O588" s="46" t="n">
        <f aca="false">ROUND(G588*I588,0)</f>
        <v>144</v>
      </c>
      <c r="P588" s="46" t="n">
        <f aca="false">(N588+O588)</f>
        <v>216</v>
      </c>
      <c r="Q588" s="45" t="n">
        <f aca="false">ROUND(G588*(H588+(H588*$S$8)),2)</f>
        <v>89.1</v>
      </c>
      <c r="R588" s="45" t="n">
        <f aca="false">ROUND(G588*(I588+(I588*$S$8)),2)</f>
        <v>179.1</v>
      </c>
      <c r="S588" s="47" t="n">
        <f aca="false">Q588+R588</f>
        <v>268.2</v>
      </c>
    </row>
    <row r="589" customFormat="false" ht="17.9" hidden="false" customHeight="false" outlineLevel="0" collapsed="false">
      <c r="B589" s="37" t="s">
        <v>1296</v>
      </c>
      <c r="C589" s="37" t="s">
        <v>28</v>
      </c>
      <c r="D589" s="38" t="s">
        <v>1297</v>
      </c>
      <c r="E589" s="39" t="s">
        <v>1298</v>
      </c>
      <c r="F589" s="40" t="s">
        <v>16</v>
      </c>
      <c r="G589" s="41" t="n">
        <v>8</v>
      </c>
      <c r="H589" s="59" t="n">
        <v>12.87</v>
      </c>
      <c r="I589" s="43" t="n">
        <v>6.21</v>
      </c>
      <c r="J589" s="68" t="n">
        <f aca="false">H589+I589</f>
        <v>19.08</v>
      </c>
      <c r="K589" s="45" t="n">
        <f aca="false">G589*H589</f>
        <v>102.96</v>
      </c>
      <c r="L589" s="45" t="n">
        <f aca="false">G589*I589</f>
        <v>49.68</v>
      </c>
      <c r="M589" s="46" t="n">
        <f aca="false">G589*J589</f>
        <v>152.64</v>
      </c>
      <c r="N589" s="46" t="n">
        <f aca="false">ROUND(G589*H589,0)</f>
        <v>103</v>
      </c>
      <c r="O589" s="46" t="n">
        <f aca="false">ROUND(G589*I589,0)</f>
        <v>50</v>
      </c>
      <c r="P589" s="46" t="n">
        <f aca="false">(N589+O589)</f>
        <v>153</v>
      </c>
      <c r="Q589" s="45" t="n">
        <f aca="false">ROUND(G589*(H589+(H589*$S$8)),2)</f>
        <v>128.12</v>
      </c>
      <c r="R589" s="45" t="n">
        <f aca="false">ROUND(G589*(I589+(I589*$S$8)),2)</f>
        <v>61.82</v>
      </c>
      <c r="S589" s="47" t="n">
        <f aca="false">Q589+R589</f>
        <v>189.94</v>
      </c>
    </row>
    <row r="590" s="50" customFormat="true" ht="12.8" hidden="false" customHeight="false" outlineLevel="0" collapsed="false">
      <c r="B590" s="61" t="s">
        <v>1299</v>
      </c>
      <c r="C590" s="62"/>
      <c r="D590" s="63"/>
      <c r="E590" s="97" t="s">
        <v>1300</v>
      </c>
      <c r="F590" s="65"/>
      <c r="G590" s="63"/>
      <c r="H590" s="63"/>
      <c r="I590" s="63"/>
      <c r="J590" s="66"/>
      <c r="K590" s="66" t="n">
        <f aca="false">SUM(K591:K598)</f>
        <v>13298.095</v>
      </c>
      <c r="L590" s="66" t="n">
        <f aca="false">SUM(L591:L598)</f>
        <v>10010.228</v>
      </c>
      <c r="M590" s="66" t="n">
        <f aca="false">SUM(M591:M598)</f>
        <v>23308.323</v>
      </c>
      <c r="N590" s="66"/>
      <c r="O590" s="66"/>
      <c r="P590" s="66"/>
      <c r="Q590" s="66" t="n">
        <f aca="false">SUM(Q591:Q598)</f>
        <v>16548.29</v>
      </c>
      <c r="R590" s="66" t="n">
        <f aca="false">SUM(R591:R598)</f>
        <v>12456.83</v>
      </c>
      <c r="S590" s="67" t="n">
        <f aca="false">SUM(S591:S598)</f>
        <v>29005.12</v>
      </c>
      <c r="V590" s="1"/>
      <c r="W590" s="1"/>
    </row>
    <row r="591" customFormat="false" ht="26.1" hidden="false" customHeight="false" outlineLevel="0" collapsed="false">
      <c r="B591" s="37" t="s">
        <v>1301</v>
      </c>
      <c r="C591" s="37" t="s">
        <v>32</v>
      </c>
      <c r="D591" s="38" t="n">
        <v>91837</v>
      </c>
      <c r="E591" s="39" t="s">
        <v>1302</v>
      </c>
      <c r="F591" s="40" t="s">
        <v>55</v>
      </c>
      <c r="G591" s="41" t="n">
        <v>46.8</v>
      </c>
      <c r="H591" s="59" t="n">
        <v>18.19</v>
      </c>
      <c r="I591" s="43" t="n">
        <v>10.18</v>
      </c>
      <c r="J591" s="68" t="n">
        <f aca="false">H591+I591</f>
        <v>28.37</v>
      </c>
      <c r="K591" s="45" t="n">
        <f aca="false">G591*H591</f>
        <v>851.292</v>
      </c>
      <c r="L591" s="45" t="n">
        <f aca="false">G591*I591</f>
        <v>476.424</v>
      </c>
      <c r="M591" s="46" t="n">
        <f aca="false">G591*J591</f>
        <v>1327.716</v>
      </c>
      <c r="N591" s="46" t="n">
        <f aca="false">ROUND(G591*H591,0)</f>
        <v>851</v>
      </c>
      <c r="O591" s="46" t="n">
        <f aca="false">ROUND(G591*I591,0)</f>
        <v>476</v>
      </c>
      <c r="P591" s="46" t="n">
        <f aca="false">(N591+O591)</f>
        <v>1327</v>
      </c>
      <c r="Q591" s="45" t="n">
        <f aca="false">ROUND(G591*(H591+(H591*$S$8)),2)</f>
        <v>1059.36</v>
      </c>
      <c r="R591" s="45" t="n">
        <f aca="false">ROUND(G591*(I591+(I591*$S$8)),2)</f>
        <v>592.87</v>
      </c>
      <c r="S591" s="47" t="n">
        <f aca="false">Q591+R591</f>
        <v>1652.23</v>
      </c>
    </row>
    <row r="592" customFormat="false" ht="26.1" hidden="false" customHeight="false" outlineLevel="0" collapsed="false">
      <c r="B592" s="37" t="s">
        <v>1303</v>
      </c>
      <c r="C592" s="37" t="s">
        <v>32</v>
      </c>
      <c r="D592" s="38" t="n">
        <v>91855</v>
      </c>
      <c r="E592" s="39" t="s">
        <v>1304</v>
      </c>
      <c r="F592" s="40" t="s">
        <v>55</v>
      </c>
      <c r="G592" s="41" t="n">
        <v>1611.4</v>
      </c>
      <c r="H592" s="59" t="n">
        <v>6.99</v>
      </c>
      <c r="I592" s="43" t="n">
        <v>5.55</v>
      </c>
      <c r="J592" s="68" t="n">
        <f aca="false">H592+I592</f>
        <v>12.54</v>
      </c>
      <c r="K592" s="45" t="n">
        <f aca="false">G592*H592</f>
        <v>11263.686</v>
      </c>
      <c r="L592" s="45" t="n">
        <f aca="false">G592*I592</f>
        <v>8943.27</v>
      </c>
      <c r="M592" s="46" t="n">
        <f aca="false">G592*J592</f>
        <v>20206.956</v>
      </c>
      <c r="N592" s="46" t="n">
        <f aca="false">ROUND(G592*H592,0)</f>
        <v>11264</v>
      </c>
      <c r="O592" s="46" t="n">
        <f aca="false">ROUND(G592*I592,0)</f>
        <v>8943</v>
      </c>
      <c r="P592" s="46" t="n">
        <f aca="false">(N592+O592)</f>
        <v>20207</v>
      </c>
      <c r="Q592" s="45" t="n">
        <f aca="false">ROUND(G592*(H592+(H592*$S$8)),2)</f>
        <v>14016.65</v>
      </c>
      <c r="R592" s="45" t="n">
        <f aca="false">ROUND(G592*(I592+(I592*$S$8)),2)</f>
        <v>11129.1</v>
      </c>
      <c r="S592" s="47" t="n">
        <f aca="false">Q592+R592</f>
        <v>25145.75</v>
      </c>
    </row>
    <row r="593" customFormat="false" ht="26.1" hidden="false" customHeight="false" outlineLevel="0" collapsed="false">
      <c r="B593" s="37" t="s">
        <v>1305</v>
      </c>
      <c r="C593" s="37" t="s">
        <v>32</v>
      </c>
      <c r="D593" s="38" t="n">
        <v>97667</v>
      </c>
      <c r="E593" s="39" t="s">
        <v>1306</v>
      </c>
      <c r="F593" s="40" t="s">
        <v>55</v>
      </c>
      <c r="G593" s="41" t="n">
        <v>17.2</v>
      </c>
      <c r="H593" s="59" t="n">
        <v>7.68</v>
      </c>
      <c r="I593" s="43" t="n">
        <v>2.77</v>
      </c>
      <c r="J593" s="68" t="n">
        <f aca="false">H593+I593</f>
        <v>10.45</v>
      </c>
      <c r="K593" s="45" t="n">
        <f aca="false">G593*H593</f>
        <v>132.096</v>
      </c>
      <c r="L593" s="45" t="n">
        <f aca="false">G593*I593</f>
        <v>47.644</v>
      </c>
      <c r="M593" s="46" t="n">
        <f aca="false">G593*J593</f>
        <v>179.74</v>
      </c>
      <c r="N593" s="46" t="n">
        <f aca="false">ROUND(G593*H593,0)</f>
        <v>132</v>
      </c>
      <c r="O593" s="46" t="n">
        <f aca="false">ROUND(G593*I593,0)</f>
        <v>48</v>
      </c>
      <c r="P593" s="46" t="n">
        <f aca="false">(N593+O593)</f>
        <v>180</v>
      </c>
      <c r="Q593" s="45" t="n">
        <f aca="false">ROUND(G593*(H593+(H593*$S$8)),2)</f>
        <v>164.38</v>
      </c>
      <c r="R593" s="45" t="n">
        <f aca="false">ROUND(G593*(I593+(I593*$S$8)),2)</f>
        <v>59.29</v>
      </c>
      <c r="S593" s="47" t="n">
        <f aca="false">Q593+R593</f>
        <v>223.67</v>
      </c>
    </row>
    <row r="594" customFormat="false" ht="26.1" hidden="false" customHeight="false" outlineLevel="0" collapsed="false">
      <c r="B594" s="37" t="s">
        <v>1307</v>
      </c>
      <c r="C594" s="37" t="s">
        <v>32</v>
      </c>
      <c r="D594" s="38" t="n">
        <v>97669</v>
      </c>
      <c r="E594" s="39" t="s">
        <v>1308</v>
      </c>
      <c r="F594" s="40" t="s">
        <v>55</v>
      </c>
      <c r="G594" s="41" t="n">
        <v>59.3</v>
      </c>
      <c r="H594" s="59" t="n">
        <v>15.64</v>
      </c>
      <c r="I594" s="43" t="n">
        <v>6.24</v>
      </c>
      <c r="J594" s="68" t="n">
        <f aca="false">H594+I594</f>
        <v>21.88</v>
      </c>
      <c r="K594" s="45" t="n">
        <f aca="false">G594*H594</f>
        <v>927.452</v>
      </c>
      <c r="L594" s="45" t="n">
        <f aca="false">G594*I594</f>
        <v>370.032</v>
      </c>
      <c r="M594" s="46" t="n">
        <f aca="false">G594*J594</f>
        <v>1297.484</v>
      </c>
      <c r="N594" s="46" t="n">
        <f aca="false">ROUND(G594*H594,0)</f>
        <v>927</v>
      </c>
      <c r="O594" s="46" t="n">
        <f aca="false">ROUND(G594*I594,0)</f>
        <v>370</v>
      </c>
      <c r="P594" s="46" t="n">
        <f aca="false">(N594+O594)</f>
        <v>1297</v>
      </c>
      <c r="Q594" s="45" t="n">
        <f aca="false">ROUND(G594*(H594+(H594*$S$8)),2)</f>
        <v>1154.13</v>
      </c>
      <c r="R594" s="45" t="n">
        <f aca="false">ROUND(G594*(I594+(I594*$S$8)),2)</f>
        <v>460.47</v>
      </c>
      <c r="S594" s="47" t="n">
        <f aca="false">Q594+R594</f>
        <v>1614.6</v>
      </c>
    </row>
    <row r="595" customFormat="false" ht="26.1" hidden="false" customHeight="false" outlineLevel="0" collapsed="false">
      <c r="B595" s="37" t="s">
        <v>1309</v>
      </c>
      <c r="C595" s="37" t="s">
        <v>28</v>
      </c>
      <c r="D595" s="38" t="s">
        <v>1310</v>
      </c>
      <c r="E595" s="39" t="s">
        <v>1311</v>
      </c>
      <c r="F595" s="40" t="s">
        <v>16</v>
      </c>
      <c r="G595" s="41" t="n">
        <v>17.1</v>
      </c>
      <c r="H595" s="59" t="n">
        <v>2.69</v>
      </c>
      <c r="I595" s="43" t="n">
        <v>6.2</v>
      </c>
      <c r="J595" s="68" t="n">
        <f aca="false">H595+I595</f>
        <v>8.89</v>
      </c>
      <c r="K595" s="45" t="n">
        <f aca="false">G595*H595</f>
        <v>45.999</v>
      </c>
      <c r="L595" s="45" t="n">
        <f aca="false">G595*I595</f>
        <v>106.02</v>
      </c>
      <c r="M595" s="46" t="n">
        <f aca="false">G595*J595</f>
        <v>152.019</v>
      </c>
      <c r="N595" s="46" t="n">
        <f aca="false">ROUND(G595*H595,0)</f>
        <v>46</v>
      </c>
      <c r="O595" s="46" t="n">
        <f aca="false">ROUND(G595*I595,0)</f>
        <v>106</v>
      </c>
      <c r="P595" s="46" t="n">
        <f aca="false">(N595+O595)</f>
        <v>152</v>
      </c>
      <c r="Q595" s="45" t="n">
        <f aca="false">ROUND(G595*(H595+(H595*$S$8)),2)</f>
        <v>57.24</v>
      </c>
      <c r="R595" s="45" t="n">
        <f aca="false">ROUND(G595*(I595+(I595*$S$8)),2)</f>
        <v>131.93</v>
      </c>
      <c r="S595" s="47" t="n">
        <f aca="false">Q595+R595</f>
        <v>189.17</v>
      </c>
    </row>
    <row r="596" customFormat="false" ht="26.1" hidden="false" customHeight="false" outlineLevel="0" collapsed="false">
      <c r="B596" s="37" t="s">
        <v>1312</v>
      </c>
      <c r="C596" s="37" t="s">
        <v>32</v>
      </c>
      <c r="D596" s="38" t="n">
        <v>91870</v>
      </c>
      <c r="E596" s="39" t="s">
        <v>1313</v>
      </c>
      <c r="F596" s="40" t="s">
        <v>55</v>
      </c>
      <c r="G596" s="41" t="n">
        <v>2</v>
      </c>
      <c r="H596" s="59" t="n">
        <v>7.32</v>
      </c>
      <c r="I596" s="43" t="n">
        <v>6.76</v>
      </c>
      <c r="J596" s="68" t="n">
        <f aca="false">H596+I596</f>
        <v>14.08</v>
      </c>
      <c r="K596" s="45" t="n">
        <f aca="false">G596*H596</f>
        <v>14.64</v>
      </c>
      <c r="L596" s="45" t="n">
        <f aca="false">G596*I596</f>
        <v>13.52</v>
      </c>
      <c r="M596" s="46" t="n">
        <f aca="false">G596*J596</f>
        <v>28.16</v>
      </c>
      <c r="N596" s="46" t="n">
        <f aca="false">ROUND(G596*H596,0)</f>
        <v>15</v>
      </c>
      <c r="O596" s="46" t="n">
        <f aca="false">ROUND(G596*I596,0)</f>
        <v>14</v>
      </c>
      <c r="P596" s="46" t="n">
        <f aca="false">(N596+O596)</f>
        <v>29</v>
      </c>
      <c r="Q596" s="45" t="n">
        <f aca="false">ROUND(G596*(H596+(H596*$S$8)),2)</f>
        <v>18.22</v>
      </c>
      <c r="R596" s="45" t="n">
        <f aca="false">ROUND(G596*(I596+(I596*$S$8)),2)</f>
        <v>16.82</v>
      </c>
      <c r="S596" s="47" t="n">
        <f aca="false">Q596+R596</f>
        <v>35.04</v>
      </c>
    </row>
    <row r="597" customFormat="false" ht="26.1" hidden="false" customHeight="false" outlineLevel="0" collapsed="false">
      <c r="B597" s="37" t="s">
        <v>1314</v>
      </c>
      <c r="C597" s="37" t="s">
        <v>32</v>
      </c>
      <c r="D597" s="38" t="n">
        <v>91870</v>
      </c>
      <c r="E597" s="39" t="s">
        <v>1313</v>
      </c>
      <c r="F597" s="40" t="s">
        <v>55</v>
      </c>
      <c r="G597" s="41" t="n">
        <v>2</v>
      </c>
      <c r="H597" s="59" t="n">
        <v>7.32</v>
      </c>
      <c r="I597" s="43" t="n">
        <v>6.76</v>
      </c>
      <c r="J597" s="68" t="n">
        <f aca="false">H597+I597</f>
        <v>14.08</v>
      </c>
      <c r="K597" s="45" t="n">
        <f aca="false">G597*H597</f>
        <v>14.64</v>
      </c>
      <c r="L597" s="45" t="n">
        <f aca="false">G597*I597</f>
        <v>13.52</v>
      </c>
      <c r="M597" s="46" t="n">
        <f aca="false">G597*J597</f>
        <v>28.16</v>
      </c>
      <c r="N597" s="46" t="n">
        <f aca="false">ROUND(G597*H597,0)</f>
        <v>15</v>
      </c>
      <c r="O597" s="46" t="n">
        <f aca="false">ROUND(G597*I597,0)</f>
        <v>14</v>
      </c>
      <c r="P597" s="46" t="n">
        <f aca="false">(N597+O597)</f>
        <v>29</v>
      </c>
      <c r="Q597" s="45" t="n">
        <f aca="false">ROUND(G597*(H597+(H597*$S$8)),2)</f>
        <v>18.22</v>
      </c>
      <c r="R597" s="45" t="n">
        <f aca="false">ROUND(G597*(I597+(I597*$S$8)),2)</f>
        <v>16.82</v>
      </c>
      <c r="S597" s="47" t="n">
        <f aca="false">Q597+R597</f>
        <v>35.04</v>
      </c>
    </row>
    <row r="598" customFormat="false" ht="26.1" hidden="false" customHeight="false" outlineLevel="0" collapsed="false">
      <c r="B598" s="37" t="s">
        <v>1315</v>
      </c>
      <c r="C598" s="37" t="s">
        <v>28</v>
      </c>
      <c r="D598" s="38" t="n">
        <v>104409</v>
      </c>
      <c r="E598" s="39" t="s">
        <v>1316</v>
      </c>
      <c r="F598" s="40" t="s">
        <v>16</v>
      </c>
      <c r="G598" s="41" t="n">
        <v>2.2</v>
      </c>
      <c r="H598" s="59" t="n">
        <v>21.95</v>
      </c>
      <c r="I598" s="43" t="n">
        <v>18.09</v>
      </c>
      <c r="J598" s="68" t="n">
        <f aca="false">H598+I598</f>
        <v>40.04</v>
      </c>
      <c r="K598" s="45" t="n">
        <f aca="false">G598*H598</f>
        <v>48.29</v>
      </c>
      <c r="L598" s="45" t="n">
        <f aca="false">G598*I598</f>
        <v>39.798</v>
      </c>
      <c r="M598" s="46" t="n">
        <f aca="false">G598*J598</f>
        <v>88.088</v>
      </c>
      <c r="N598" s="46" t="n">
        <f aca="false">ROUND(G598*H598,0)</f>
        <v>48</v>
      </c>
      <c r="O598" s="46" t="n">
        <f aca="false">ROUND(G598*I598,0)</f>
        <v>40</v>
      </c>
      <c r="P598" s="46" t="n">
        <f aca="false">(N598+O598)</f>
        <v>88</v>
      </c>
      <c r="Q598" s="45" t="n">
        <f aca="false">ROUND(G598*(H598+(H598*$S$8)),2)</f>
        <v>60.09</v>
      </c>
      <c r="R598" s="45" t="n">
        <f aca="false">ROUND(G598*(I598+(I598*$S$8)),2)</f>
        <v>49.53</v>
      </c>
      <c r="S598" s="47" t="n">
        <f aca="false">Q598+R598</f>
        <v>109.62</v>
      </c>
    </row>
    <row r="599" s="50" customFormat="true" ht="12.8" hidden="false" customHeight="false" outlineLevel="0" collapsed="false">
      <c r="B599" s="61" t="s">
        <v>1317</v>
      </c>
      <c r="C599" s="62"/>
      <c r="D599" s="63"/>
      <c r="E599" s="97" t="s">
        <v>1318</v>
      </c>
      <c r="F599" s="65"/>
      <c r="G599" s="63"/>
      <c r="H599" s="63"/>
      <c r="I599" s="63"/>
      <c r="J599" s="66"/>
      <c r="K599" s="66" t="n">
        <f aca="false">SUM(K600:K602)</f>
        <v>2188.843</v>
      </c>
      <c r="L599" s="66" t="n">
        <f aca="false">SUM(L600:L602)</f>
        <v>2075.8</v>
      </c>
      <c r="M599" s="66" t="n">
        <f aca="false">SUM(M600:M602)</f>
        <v>4264.643</v>
      </c>
      <c r="N599" s="66"/>
      <c r="O599" s="66"/>
      <c r="P599" s="66"/>
      <c r="Q599" s="66" t="n">
        <f aca="false">SUM(Q600:Q602)</f>
        <v>2723.82</v>
      </c>
      <c r="R599" s="66" t="n">
        <f aca="false">SUM(R600:R602)</f>
        <v>2583.14</v>
      </c>
      <c r="S599" s="67" t="n">
        <f aca="false">SUM(S600:S602)</f>
        <v>5306.96</v>
      </c>
      <c r="V599" s="1"/>
      <c r="W599" s="1"/>
    </row>
    <row r="600" customFormat="false" ht="12.8" hidden="false" customHeight="false" outlineLevel="0" collapsed="false">
      <c r="B600" s="37" t="s">
        <v>1319</v>
      </c>
      <c r="C600" s="37" t="s">
        <v>28</v>
      </c>
      <c r="D600" s="38" t="s">
        <v>1320</v>
      </c>
      <c r="E600" s="39" t="s">
        <v>1321</v>
      </c>
      <c r="F600" s="40" t="s">
        <v>16</v>
      </c>
      <c r="G600" s="41" t="n">
        <v>53</v>
      </c>
      <c r="H600" s="59" t="n">
        <v>12.69</v>
      </c>
      <c r="I600" s="43" t="n">
        <v>2.06</v>
      </c>
      <c r="J600" s="68" t="n">
        <f aca="false">H600+I600</f>
        <v>14.75</v>
      </c>
      <c r="K600" s="45" t="n">
        <f aca="false">G600*H600</f>
        <v>672.57</v>
      </c>
      <c r="L600" s="45" t="n">
        <f aca="false">G600*I600</f>
        <v>109.18</v>
      </c>
      <c r="M600" s="46" t="n">
        <f aca="false">G600*J600</f>
        <v>781.75</v>
      </c>
      <c r="N600" s="46" t="n">
        <f aca="false">ROUND(G600*H600,0)</f>
        <v>673</v>
      </c>
      <c r="O600" s="46" t="n">
        <f aca="false">ROUND(G600*I600,0)</f>
        <v>109</v>
      </c>
      <c r="P600" s="46" t="n">
        <f aca="false">(N600+O600)</f>
        <v>782</v>
      </c>
      <c r="Q600" s="45" t="n">
        <f aca="false">ROUND(G600*(H600+(H600*$S$8)),2)</f>
        <v>836.95</v>
      </c>
      <c r="R600" s="45" t="n">
        <f aca="false">ROUND(G600*(I600+(I600*$S$8)),2)</f>
        <v>135.86</v>
      </c>
      <c r="S600" s="47" t="n">
        <f aca="false">Q600+R600</f>
        <v>972.81</v>
      </c>
    </row>
    <row r="601" customFormat="false" ht="26.1" hidden="false" customHeight="false" outlineLevel="0" collapsed="false">
      <c r="B601" s="37" t="s">
        <v>1322</v>
      </c>
      <c r="C601" s="37" t="s">
        <v>32</v>
      </c>
      <c r="D601" s="38" t="n">
        <v>104764</v>
      </c>
      <c r="E601" s="39" t="s">
        <v>1323</v>
      </c>
      <c r="F601" s="40" t="s">
        <v>55</v>
      </c>
      <c r="G601" s="41" t="n">
        <v>44.9</v>
      </c>
      <c r="H601" s="59" t="n">
        <v>14.71</v>
      </c>
      <c r="I601" s="43" t="n">
        <v>7.12</v>
      </c>
      <c r="J601" s="68" t="n">
        <f aca="false">H601+I601</f>
        <v>21.83</v>
      </c>
      <c r="K601" s="45" t="n">
        <f aca="false">G601*H601</f>
        <v>660.479</v>
      </c>
      <c r="L601" s="45" t="n">
        <f aca="false">G601*I601</f>
        <v>319.688</v>
      </c>
      <c r="M601" s="46" t="n">
        <f aca="false">G601*J601</f>
        <v>980.167</v>
      </c>
      <c r="N601" s="46" t="n">
        <f aca="false">ROUND(G601*H601,0)</f>
        <v>660</v>
      </c>
      <c r="O601" s="46" t="n">
        <f aca="false">ROUND(G601*I601,0)</f>
        <v>320</v>
      </c>
      <c r="P601" s="46" t="n">
        <f aca="false">(N601+O601)</f>
        <v>980</v>
      </c>
      <c r="Q601" s="45" t="n">
        <f aca="false">ROUND(G601*(H601+(H601*$S$8)),2)</f>
        <v>821.91</v>
      </c>
      <c r="R601" s="45" t="n">
        <f aca="false">ROUND(G601*(I601+(I601*$S$8)),2)</f>
        <v>397.82</v>
      </c>
      <c r="S601" s="47" t="n">
        <f aca="false">Q601+R601</f>
        <v>1219.73</v>
      </c>
    </row>
    <row r="602" customFormat="false" ht="12.8" hidden="false" customHeight="false" outlineLevel="0" collapsed="false">
      <c r="B602" s="37" t="s">
        <v>1324</v>
      </c>
      <c r="C602" s="37" t="s">
        <v>28</v>
      </c>
      <c r="D602" s="38" t="s">
        <v>1325</v>
      </c>
      <c r="E602" s="39" t="s">
        <v>1326</v>
      </c>
      <c r="F602" s="40" t="s">
        <v>16</v>
      </c>
      <c r="G602" s="41" t="n">
        <v>44.9</v>
      </c>
      <c r="H602" s="59" t="n">
        <v>19.06</v>
      </c>
      <c r="I602" s="43" t="n">
        <v>36.68</v>
      </c>
      <c r="J602" s="68" t="n">
        <f aca="false">H602+I602</f>
        <v>55.74</v>
      </c>
      <c r="K602" s="45" t="n">
        <f aca="false">G602*H602</f>
        <v>855.794</v>
      </c>
      <c r="L602" s="45" t="n">
        <f aca="false">G602*I602</f>
        <v>1646.932</v>
      </c>
      <c r="M602" s="46" t="n">
        <f aca="false">G602*J602</f>
        <v>2502.726</v>
      </c>
      <c r="N602" s="46" t="n">
        <f aca="false">ROUND(G602*H602,0)</f>
        <v>856</v>
      </c>
      <c r="O602" s="46" t="n">
        <f aca="false">ROUND(G602*I602,0)</f>
        <v>1647</v>
      </c>
      <c r="P602" s="46" t="n">
        <f aca="false">(N602+O602)</f>
        <v>2503</v>
      </c>
      <c r="Q602" s="45" t="n">
        <f aca="false">ROUND(G602*(H602+(H602*$S$8)),2)</f>
        <v>1064.96</v>
      </c>
      <c r="R602" s="45" t="n">
        <f aca="false">ROUND(G602*(I602+(I602*$S$8)),2)</f>
        <v>2049.46</v>
      </c>
      <c r="S602" s="47" t="n">
        <f aca="false">Q602+R602</f>
        <v>3114.42</v>
      </c>
    </row>
    <row r="603" s="50" customFormat="true" ht="12.8" hidden="false" customHeight="false" outlineLevel="0" collapsed="false">
      <c r="B603" s="61" t="s">
        <v>1327</v>
      </c>
      <c r="C603" s="62"/>
      <c r="D603" s="63"/>
      <c r="E603" s="97" t="s">
        <v>1328</v>
      </c>
      <c r="F603" s="65"/>
      <c r="G603" s="63"/>
      <c r="H603" s="63"/>
      <c r="I603" s="63"/>
      <c r="J603" s="66"/>
      <c r="K603" s="66" t="n">
        <f aca="false">SUM(K604:K610)</f>
        <v>18534.85</v>
      </c>
      <c r="L603" s="66" t="n">
        <f aca="false">SUM(L604:L610)</f>
        <v>2170.39</v>
      </c>
      <c r="M603" s="66" t="n">
        <f aca="false">SUM(M604:M610)</f>
        <v>20705.24</v>
      </c>
      <c r="N603" s="66"/>
      <c r="O603" s="66"/>
      <c r="P603" s="66"/>
      <c r="Q603" s="66" t="n">
        <f aca="false">SUM(Q604:Q610)</f>
        <v>23064.97</v>
      </c>
      <c r="R603" s="66" t="n">
        <f aca="false">SUM(R604:R610)</f>
        <v>2700.85</v>
      </c>
      <c r="S603" s="67" t="n">
        <f aca="false">SUM(S604:S610)</f>
        <v>25765.82</v>
      </c>
      <c r="V603" s="1"/>
      <c r="W603" s="1"/>
    </row>
    <row r="604" customFormat="false" ht="12.8" hidden="false" customHeight="false" outlineLevel="0" collapsed="false">
      <c r="B604" s="37" t="s">
        <v>1329</v>
      </c>
      <c r="C604" s="37" t="s">
        <v>28</v>
      </c>
      <c r="D604" s="38" t="s">
        <v>1330</v>
      </c>
      <c r="E604" s="39" t="s">
        <v>1331</v>
      </c>
      <c r="F604" s="40" t="s">
        <v>16</v>
      </c>
      <c r="G604" s="41" t="n">
        <v>14</v>
      </c>
      <c r="H604" s="59" t="n">
        <v>35.66</v>
      </c>
      <c r="I604" s="43" t="n">
        <v>10.37</v>
      </c>
      <c r="J604" s="68" t="n">
        <f aca="false">H604+I604</f>
        <v>46.03</v>
      </c>
      <c r="K604" s="45" t="n">
        <f aca="false">G604*H604</f>
        <v>499.24</v>
      </c>
      <c r="L604" s="45" t="n">
        <f aca="false">G604*I604</f>
        <v>145.18</v>
      </c>
      <c r="M604" s="46" t="n">
        <f aca="false">G604*J604</f>
        <v>644.42</v>
      </c>
      <c r="N604" s="46" t="n">
        <f aca="false">ROUND(G604*H604,0)</f>
        <v>499</v>
      </c>
      <c r="O604" s="46" t="n">
        <f aca="false">ROUND(G604*I604,0)</f>
        <v>145</v>
      </c>
      <c r="P604" s="46" t="n">
        <f aca="false">(N604+O604)</f>
        <v>644</v>
      </c>
      <c r="Q604" s="45" t="n">
        <f aca="false">ROUND(G604*(H604+(H604*$S$8)),2)</f>
        <v>621.26</v>
      </c>
      <c r="R604" s="45" t="n">
        <f aca="false">ROUND(G604*(I604+(I604*$S$8)),2)</f>
        <v>180.66</v>
      </c>
      <c r="S604" s="47" t="n">
        <f aca="false">Q604+R604</f>
        <v>801.92</v>
      </c>
    </row>
    <row r="605" customFormat="false" ht="12.8" hidden="false" customHeight="false" outlineLevel="0" collapsed="false">
      <c r="B605" s="37" t="s">
        <v>1332</v>
      </c>
      <c r="C605" s="37" t="s">
        <v>28</v>
      </c>
      <c r="D605" s="38" t="s">
        <v>1333</v>
      </c>
      <c r="E605" s="39" t="s">
        <v>1334</v>
      </c>
      <c r="F605" s="40" t="s">
        <v>16</v>
      </c>
      <c r="G605" s="41" t="n">
        <v>89</v>
      </c>
      <c r="H605" s="59" t="n">
        <v>101.38</v>
      </c>
      <c r="I605" s="43" t="n">
        <v>10.37</v>
      </c>
      <c r="J605" s="68" t="n">
        <f aca="false">H605+I605</f>
        <v>111.75</v>
      </c>
      <c r="K605" s="45" t="n">
        <f aca="false">G605*H605</f>
        <v>9022.82</v>
      </c>
      <c r="L605" s="45" t="n">
        <f aca="false">G605*I605</f>
        <v>922.93</v>
      </c>
      <c r="M605" s="46" t="n">
        <f aca="false">G605*J605</f>
        <v>9945.75</v>
      </c>
      <c r="N605" s="46" t="n">
        <f aca="false">ROUND(G605*H605,0)</f>
        <v>9023</v>
      </c>
      <c r="O605" s="46" t="n">
        <f aca="false">ROUND(G605*I605,0)</f>
        <v>923</v>
      </c>
      <c r="P605" s="46" t="n">
        <f aca="false">(N605+O605)</f>
        <v>9946</v>
      </c>
      <c r="Q605" s="45" t="n">
        <f aca="false">ROUND(G605*(H605+(H605*$S$8)),2)</f>
        <v>11228.1</v>
      </c>
      <c r="R605" s="45" t="n">
        <f aca="false">ROUND(G605*(I605+(I605*$S$8)),2)</f>
        <v>1148.5</v>
      </c>
      <c r="S605" s="47" t="n">
        <f aca="false">Q605+R605</f>
        <v>12376.6</v>
      </c>
    </row>
    <row r="606" customFormat="false" ht="12.8" hidden="false" customHeight="false" outlineLevel="0" collapsed="false">
      <c r="B606" s="37" t="s">
        <v>1335</v>
      </c>
      <c r="C606" s="37" t="s">
        <v>28</v>
      </c>
      <c r="D606" s="38" t="s">
        <v>1336</v>
      </c>
      <c r="E606" s="39" t="s">
        <v>1337</v>
      </c>
      <c r="F606" s="40" t="s">
        <v>16</v>
      </c>
      <c r="G606" s="41" t="n">
        <v>56</v>
      </c>
      <c r="H606" s="59" t="n">
        <v>101.38</v>
      </c>
      <c r="I606" s="43" t="n">
        <v>10.37</v>
      </c>
      <c r="J606" s="68" t="n">
        <f aca="false">H606+I606</f>
        <v>111.75</v>
      </c>
      <c r="K606" s="45" t="n">
        <f aca="false">G606*H606</f>
        <v>5677.28</v>
      </c>
      <c r="L606" s="45" t="n">
        <f aca="false">G606*I606</f>
        <v>580.72</v>
      </c>
      <c r="M606" s="46" t="n">
        <f aca="false">G606*J606</f>
        <v>6258</v>
      </c>
      <c r="N606" s="46" t="n">
        <f aca="false">ROUND(G606*H606,0)</f>
        <v>5677</v>
      </c>
      <c r="O606" s="46" t="n">
        <f aca="false">ROUND(G606*I606,0)</f>
        <v>581</v>
      </c>
      <c r="P606" s="46" t="n">
        <f aca="false">(N606+O606)</f>
        <v>6258</v>
      </c>
      <c r="Q606" s="45" t="n">
        <f aca="false">ROUND(G606*(H606+(H606*$S$8)),2)</f>
        <v>7064.87</v>
      </c>
      <c r="R606" s="45" t="n">
        <f aca="false">ROUND(G606*(I606+(I606*$S$8)),2)</f>
        <v>722.65</v>
      </c>
      <c r="S606" s="47" t="n">
        <f aca="false">Q606+R606</f>
        <v>7787.52</v>
      </c>
    </row>
    <row r="607" customFormat="false" ht="17.9" hidden="false" customHeight="false" outlineLevel="0" collapsed="false">
      <c r="B607" s="37" t="s">
        <v>1338</v>
      </c>
      <c r="C607" s="37" t="s">
        <v>32</v>
      </c>
      <c r="D607" s="38" t="n">
        <v>100903</v>
      </c>
      <c r="E607" s="39" t="s">
        <v>1339</v>
      </c>
      <c r="F607" s="40" t="s">
        <v>16</v>
      </c>
      <c r="G607" s="41" t="n">
        <v>6</v>
      </c>
      <c r="H607" s="59" t="n">
        <v>21.35</v>
      </c>
      <c r="I607" s="43" t="n">
        <v>7.61</v>
      </c>
      <c r="J607" s="68" t="n">
        <f aca="false">H607+I607</f>
        <v>28.96</v>
      </c>
      <c r="K607" s="45" t="n">
        <f aca="false">G607*H607</f>
        <v>128.1</v>
      </c>
      <c r="L607" s="45" t="n">
        <f aca="false">G607*I607</f>
        <v>45.66</v>
      </c>
      <c r="M607" s="46" t="n">
        <f aca="false">G607*J607</f>
        <v>173.76</v>
      </c>
      <c r="N607" s="46" t="n">
        <f aca="false">ROUND(G607*H607,0)</f>
        <v>128</v>
      </c>
      <c r="O607" s="46" t="n">
        <f aca="false">ROUND(G607*I607,0)</f>
        <v>46</v>
      </c>
      <c r="P607" s="46" t="n">
        <f aca="false">(N607+O607)</f>
        <v>174</v>
      </c>
      <c r="Q607" s="45" t="n">
        <f aca="false">ROUND(G607*(H607+(H607*$S$8)),2)</f>
        <v>159.41</v>
      </c>
      <c r="R607" s="45" t="n">
        <f aca="false">ROUND(G607*(I607+(I607*$S$8)),2)</f>
        <v>56.82</v>
      </c>
      <c r="S607" s="47" t="n">
        <f aca="false">Q607+R607</f>
        <v>216.23</v>
      </c>
    </row>
    <row r="608" customFormat="false" ht="17.9" hidden="false" customHeight="false" outlineLevel="0" collapsed="false">
      <c r="B608" s="37" t="s">
        <v>1340</v>
      </c>
      <c r="C608" s="37" t="s">
        <v>28</v>
      </c>
      <c r="D608" s="38" t="s">
        <v>1341</v>
      </c>
      <c r="E608" s="39" t="s">
        <v>1342</v>
      </c>
      <c r="F608" s="40" t="s">
        <v>16</v>
      </c>
      <c r="G608" s="41" t="n">
        <v>5</v>
      </c>
      <c r="H608" s="59" t="n">
        <v>111.37</v>
      </c>
      <c r="I608" s="43" t="n">
        <v>12.78</v>
      </c>
      <c r="J608" s="68" t="n">
        <f aca="false">H608+I608</f>
        <v>124.15</v>
      </c>
      <c r="K608" s="45" t="n">
        <f aca="false">G608*H608</f>
        <v>556.85</v>
      </c>
      <c r="L608" s="45" t="n">
        <f aca="false">G608*I608</f>
        <v>63.9</v>
      </c>
      <c r="M608" s="46" t="n">
        <f aca="false">G608*J608</f>
        <v>620.75</v>
      </c>
      <c r="N608" s="46" t="n">
        <f aca="false">ROUND(G608*H608,0)</f>
        <v>557</v>
      </c>
      <c r="O608" s="46" t="n">
        <f aca="false">ROUND(G608*I608,0)</f>
        <v>64</v>
      </c>
      <c r="P608" s="46" t="n">
        <f aca="false">(N608+O608)</f>
        <v>621</v>
      </c>
      <c r="Q608" s="45" t="n">
        <f aca="false">ROUND(G608*(H608+(H608*$S$8)),2)</f>
        <v>692.95</v>
      </c>
      <c r="R608" s="45" t="n">
        <f aca="false">ROUND(G608*(I608+(I608*$S$8)),2)</f>
        <v>79.52</v>
      </c>
      <c r="S608" s="47" t="n">
        <f aca="false">Q608+R608</f>
        <v>772.47</v>
      </c>
    </row>
    <row r="609" customFormat="false" ht="12.8" hidden="false" customHeight="false" outlineLevel="0" collapsed="false">
      <c r="B609" s="37" t="s">
        <v>1343</v>
      </c>
      <c r="C609" s="37" t="s">
        <v>28</v>
      </c>
      <c r="D609" s="38" t="s">
        <v>1344</v>
      </c>
      <c r="E609" s="39" t="s">
        <v>1345</v>
      </c>
      <c r="F609" s="40" t="s">
        <v>16</v>
      </c>
      <c r="G609" s="41" t="n">
        <v>9</v>
      </c>
      <c r="H609" s="59" t="n">
        <v>115.78</v>
      </c>
      <c r="I609" s="43" t="n">
        <v>13.78</v>
      </c>
      <c r="J609" s="68" t="n">
        <f aca="false">H609+I609</f>
        <v>129.56</v>
      </c>
      <c r="K609" s="45" t="n">
        <f aca="false">G609*H609</f>
        <v>1042.02</v>
      </c>
      <c r="L609" s="45" t="n">
        <f aca="false">G609*I609</f>
        <v>124.02</v>
      </c>
      <c r="M609" s="46" t="n">
        <f aca="false">G609*J609</f>
        <v>1166.04</v>
      </c>
      <c r="N609" s="46" t="n">
        <f aca="false">ROUND(G609*H609,0)</f>
        <v>1042</v>
      </c>
      <c r="O609" s="46" t="n">
        <f aca="false">ROUND(G609*I609,0)</f>
        <v>124</v>
      </c>
      <c r="P609" s="46" t="n">
        <f aca="false">(N609+O609)</f>
        <v>1166</v>
      </c>
      <c r="Q609" s="45" t="n">
        <f aca="false">ROUND(G609*(H609+(H609*$S$8)),2)</f>
        <v>1296.7</v>
      </c>
      <c r="R609" s="45" t="n">
        <f aca="false">ROUND(G609*(I609+(I609*$S$8)),2)</f>
        <v>154.33</v>
      </c>
      <c r="S609" s="47" t="n">
        <f aca="false">Q609+R609</f>
        <v>1451.03</v>
      </c>
    </row>
    <row r="610" customFormat="false" ht="26.1" hidden="false" customHeight="false" outlineLevel="0" collapsed="false">
      <c r="B610" s="37" t="s">
        <v>1346</v>
      </c>
      <c r="C610" s="37" t="s">
        <v>32</v>
      </c>
      <c r="D610" s="38" t="n">
        <v>97607</v>
      </c>
      <c r="E610" s="39" t="s">
        <v>1347</v>
      </c>
      <c r="F610" s="40" t="s">
        <v>16</v>
      </c>
      <c r="G610" s="41" t="n">
        <v>17</v>
      </c>
      <c r="H610" s="59" t="n">
        <v>94.62</v>
      </c>
      <c r="I610" s="43" t="n">
        <v>16.94</v>
      </c>
      <c r="J610" s="68" t="n">
        <f aca="false">H610+I610</f>
        <v>111.56</v>
      </c>
      <c r="K610" s="45" t="n">
        <f aca="false">G610*H610</f>
        <v>1608.54</v>
      </c>
      <c r="L610" s="45" t="n">
        <f aca="false">G610*I610</f>
        <v>287.98</v>
      </c>
      <c r="M610" s="46" t="n">
        <f aca="false">G610*J610</f>
        <v>1896.52</v>
      </c>
      <c r="N610" s="46" t="n">
        <f aca="false">ROUND(G610*H610,0)</f>
        <v>1609</v>
      </c>
      <c r="O610" s="46" t="n">
        <f aca="false">ROUND(G610*I610,0)</f>
        <v>288</v>
      </c>
      <c r="P610" s="46" t="n">
        <f aca="false">(N610+O610)</f>
        <v>1897</v>
      </c>
      <c r="Q610" s="45" t="n">
        <f aca="false">ROUND(G610*(H610+(H610*$S$8)),2)</f>
        <v>2001.68</v>
      </c>
      <c r="R610" s="45" t="n">
        <f aca="false">ROUND(G610*(I610+(I610*$S$8)),2)</f>
        <v>358.37</v>
      </c>
      <c r="S610" s="47" t="n">
        <f aca="false">Q610+R610</f>
        <v>2360.05</v>
      </c>
    </row>
    <row r="611" s="50" customFormat="true" ht="12.8" hidden="false" customHeight="false" outlineLevel="0" collapsed="false">
      <c r="B611" s="61" t="s">
        <v>1348</v>
      </c>
      <c r="C611" s="62"/>
      <c r="D611" s="63"/>
      <c r="E611" s="97" t="s">
        <v>1349</v>
      </c>
      <c r="F611" s="65"/>
      <c r="G611" s="63"/>
      <c r="H611" s="63"/>
      <c r="I611" s="63"/>
      <c r="J611" s="66"/>
      <c r="K611" s="66" t="n">
        <f aca="false">SUM(K612:K613)</f>
        <v>8919.64</v>
      </c>
      <c r="L611" s="66" t="n">
        <f aca="false">SUM(L612:L613)</f>
        <v>274.310000000001</v>
      </c>
      <c r="M611" s="66" t="n">
        <f aca="false">SUM(M612:M613)</f>
        <v>9193.95</v>
      </c>
      <c r="N611" s="66"/>
      <c r="O611" s="66"/>
      <c r="P611" s="66"/>
      <c r="Q611" s="66" t="n">
        <f aca="false">SUM(Q612:Q613)</f>
        <v>11099.69</v>
      </c>
      <c r="R611" s="66" t="n">
        <f aca="false">SUM(R612:R613)</f>
        <v>341.36</v>
      </c>
      <c r="S611" s="67" t="n">
        <f aca="false">SUM(S612:S613)</f>
        <v>11441.05</v>
      </c>
      <c r="V611" s="1"/>
      <c r="W611" s="1"/>
    </row>
    <row r="612" customFormat="false" ht="17.9" hidden="false" customHeight="false" outlineLevel="0" collapsed="false">
      <c r="B612" s="37" t="s">
        <v>1350</v>
      </c>
      <c r="C612" s="37" t="s">
        <v>32</v>
      </c>
      <c r="D612" s="38" t="n">
        <v>101946</v>
      </c>
      <c r="E612" s="39" t="s">
        <v>1351</v>
      </c>
      <c r="F612" s="40" t="s">
        <v>16</v>
      </c>
      <c r="G612" s="41" t="n">
        <v>1</v>
      </c>
      <c r="H612" s="59" t="n">
        <v>103.08</v>
      </c>
      <c r="I612" s="43" t="n">
        <v>63.03</v>
      </c>
      <c r="J612" s="68" t="n">
        <f aca="false">H612+I612</f>
        <v>166.11</v>
      </c>
      <c r="K612" s="45" t="n">
        <f aca="false">G612*H612</f>
        <v>103.08</v>
      </c>
      <c r="L612" s="45" t="n">
        <f aca="false">G612*I612</f>
        <v>63.03</v>
      </c>
      <c r="M612" s="46" t="n">
        <f aca="false">G612*J612</f>
        <v>166.11</v>
      </c>
      <c r="N612" s="46" t="n">
        <f aca="false">ROUND(G612*H612,0)</f>
        <v>103</v>
      </c>
      <c r="O612" s="46" t="n">
        <f aca="false">ROUND(G612*I612,0)</f>
        <v>63</v>
      </c>
      <c r="P612" s="46" t="n">
        <f aca="false">(N612+O612)</f>
        <v>166</v>
      </c>
      <c r="Q612" s="45" t="n">
        <f aca="false">ROUND(G612*(H612+(H612*$S$8)),2)</f>
        <v>128.27</v>
      </c>
      <c r="R612" s="45" t="n">
        <f aca="false">ROUND(G612*(I612+(I612*$S$8)),2)</f>
        <v>78.44</v>
      </c>
      <c r="S612" s="47" t="n">
        <f aca="false">Q612+R612</f>
        <v>206.71</v>
      </c>
    </row>
    <row r="613" customFormat="false" ht="26.1" hidden="false" customHeight="false" outlineLevel="0" collapsed="false">
      <c r="B613" s="37" t="s">
        <v>1352</v>
      </c>
      <c r="C613" s="37" t="s">
        <v>28</v>
      </c>
      <c r="D613" s="38" t="s">
        <v>1353</v>
      </c>
      <c r="E613" s="39" t="s">
        <v>1354</v>
      </c>
      <c r="F613" s="40" t="s">
        <v>16</v>
      </c>
      <c r="G613" s="41" t="n">
        <v>8</v>
      </c>
      <c r="H613" s="59" t="n">
        <v>1102.07</v>
      </c>
      <c r="I613" s="43" t="n">
        <v>26.4100000000001</v>
      </c>
      <c r="J613" s="68" t="n">
        <f aca="false">H613+I613</f>
        <v>1128.48</v>
      </c>
      <c r="K613" s="45" t="n">
        <f aca="false">G613*H613</f>
        <v>8816.56</v>
      </c>
      <c r="L613" s="45" t="n">
        <f aca="false">G613*I613</f>
        <v>211.280000000001</v>
      </c>
      <c r="M613" s="46" t="n">
        <f aca="false">G613*J613</f>
        <v>9027.84</v>
      </c>
      <c r="N613" s="46" t="n">
        <f aca="false">ROUND(G613*H613,0)</f>
        <v>8817</v>
      </c>
      <c r="O613" s="46" t="n">
        <f aca="false">ROUND(G613*I613,0)</f>
        <v>211</v>
      </c>
      <c r="P613" s="46" t="n">
        <f aca="false">(N613+O613)</f>
        <v>9028</v>
      </c>
      <c r="Q613" s="45" t="n">
        <f aca="false">ROUND(G613*(H613+(H613*$S$8)),2)</f>
        <v>10971.42</v>
      </c>
      <c r="R613" s="45" t="n">
        <f aca="false">ROUND(G613*(I613+(I613*$S$8)),2)</f>
        <v>262.92</v>
      </c>
      <c r="S613" s="47" t="n">
        <f aca="false">Q613+R613</f>
        <v>11234.34</v>
      </c>
    </row>
    <row r="614" s="50" customFormat="true" ht="12.8" hidden="false" customHeight="false" outlineLevel="0" collapsed="false">
      <c r="B614" s="61" t="s">
        <v>1355</v>
      </c>
      <c r="C614" s="62"/>
      <c r="D614" s="63"/>
      <c r="E614" s="97" t="s">
        <v>1356</v>
      </c>
      <c r="F614" s="65"/>
      <c r="G614" s="63"/>
      <c r="H614" s="63"/>
      <c r="I614" s="63"/>
      <c r="J614" s="71"/>
      <c r="K614" s="72"/>
      <c r="L614" s="72"/>
      <c r="M614" s="72"/>
      <c r="N614" s="72"/>
      <c r="O614" s="72"/>
      <c r="P614" s="72"/>
      <c r="Q614" s="72"/>
      <c r="R614" s="72"/>
      <c r="S614" s="67" t="n">
        <f aca="false">SUM(S615+S625+S629+S634+S636)</f>
        <v>13726.16</v>
      </c>
      <c r="V614" s="1"/>
      <c r="W614" s="1"/>
    </row>
    <row r="615" s="50" customFormat="true" ht="12.8" hidden="false" customHeight="false" outlineLevel="0" collapsed="false">
      <c r="B615" s="83" t="s">
        <v>1357</v>
      </c>
      <c r="C615" s="83"/>
      <c r="D615" s="84"/>
      <c r="E615" s="98" t="s">
        <v>756</v>
      </c>
      <c r="F615" s="54"/>
      <c r="G615" s="55"/>
      <c r="H615" s="56"/>
      <c r="I615" s="57"/>
      <c r="J615" s="66"/>
      <c r="K615" s="66" t="n">
        <f aca="false">SUM(K616:K624)</f>
        <v>520.69</v>
      </c>
      <c r="L615" s="66" t="n">
        <f aca="false">SUM(L616:L624)</f>
        <v>24.44</v>
      </c>
      <c r="M615" s="66" t="n">
        <f aca="false">SUM(M616:M624)</f>
        <v>545.13</v>
      </c>
      <c r="N615" s="66"/>
      <c r="O615" s="66"/>
      <c r="P615" s="66"/>
      <c r="Q615" s="66" t="n">
        <f aca="false">SUM(Q616:Q624)</f>
        <v>647.95</v>
      </c>
      <c r="R615" s="66" t="n">
        <f aca="false">SUM(R616:R624)</f>
        <v>30.41</v>
      </c>
      <c r="S615" s="67" t="n">
        <f aca="false">SUM(S616:S624)</f>
        <v>678.36</v>
      </c>
      <c r="V615" s="1"/>
      <c r="W615" s="1"/>
    </row>
    <row r="616" customFormat="false" ht="12.8" hidden="false" customHeight="false" outlineLevel="0" collapsed="false">
      <c r="B616" s="37" t="s">
        <v>1358</v>
      </c>
      <c r="C616" s="37" t="s">
        <v>32</v>
      </c>
      <c r="D616" s="38" t="n">
        <v>39210</v>
      </c>
      <c r="E616" s="39" t="s">
        <v>1359</v>
      </c>
      <c r="F616" s="40" t="s">
        <v>16</v>
      </c>
      <c r="G616" s="41" t="n">
        <v>3</v>
      </c>
      <c r="H616" s="59" t="n">
        <v>1.04</v>
      </c>
      <c r="I616" s="43" t="n">
        <v>0</v>
      </c>
      <c r="J616" s="68" t="n">
        <f aca="false">H616+I616</f>
        <v>1.04</v>
      </c>
      <c r="K616" s="45" t="n">
        <f aca="false">G616*H616</f>
        <v>3.12</v>
      </c>
      <c r="L616" s="45" t="n">
        <f aca="false">G616*I616</f>
        <v>0</v>
      </c>
      <c r="M616" s="46" t="n">
        <f aca="false">G616*J616</f>
        <v>3.12</v>
      </c>
      <c r="N616" s="46" t="n">
        <f aca="false">ROUND(G616*H616,0)</f>
        <v>3</v>
      </c>
      <c r="O616" s="46" t="n">
        <f aca="false">ROUND(G616*I616,0)</f>
        <v>0</v>
      </c>
      <c r="P616" s="46" t="n">
        <f aca="false">(N616+O616)</f>
        <v>3</v>
      </c>
      <c r="Q616" s="45" t="n">
        <f aca="false">ROUND(G616*(H616+(H616*$S$8)),2)</f>
        <v>3.88</v>
      </c>
      <c r="R616" s="45" t="n">
        <f aca="false">ROUND(G616*(I616+(I616*$S$8)),2)</f>
        <v>0</v>
      </c>
      <c r="S616" s="47" t="n">
        <f aca="false">Q616+R616</f>
        <v>3.88</v>
      </c>
    </row>
    <row r="617" customFormat="false" ht="12.8" hidden="false" customHeight="false" outlineLevel="0" collapsed="false">
      <c r="B617" s="37" t="s">
        <v>1360</v>
      </c>
      <c r="C617" s="37" t="s">
        <v>32</v>
      </c>
      <c r="D617" s="38" t="n">
        <v>39176</v>
      </c>
      <c r="E617" s="39" t="s">
        <v>1361</v>
      </c>
      <c r="F617" s="40" t="s">
        <v>16</v>
      </c>
      <c r="G617" s="41" t="n">
        <v>5</v>
      </c>
      <c r="H617" s="59" t="n">
        <v>1.4</v>
      </c>
      <c r="I617" s="43" t="n">
        <v>0</v>
      </c>
      <c r="J617" s="68" t="n">
        <f aca="false">H617+I617</f>
        <v>1.4</v>
      </c>
      <c r="K617" s="45" t="n">
        <f aca="false">G617*H617</f>
        <v>7</v>
      </c>
      <c r="L617" s="45" t="n">
        <f aca="false">G617*I617</f>
        <v>0</v>
      </c>
      <c r="M617" s="46" t="n">
        <f aca="false">G617*J617</f>
        <v>7</v>
      </c>
      <c r="N617" s="46" t="n">
        <f aca="false">ROUND(G617*H617,0)</f>
        <v>7</v>
      </c>
      <c r="O617" s="46" t="n">
        <f aca="false">ROUND(G617*I617,0)</f>
        <v>0</v>
      </c>
      <c r="P617" s="46" t="n">
        <f aca="false">(N617+O617)</f>
        <v>7</v>
      </c>
      <c r="Q617" s="45" t="n">
        <f aca="false">ROUND(G617*(H617+(H617*$S$8)),2)</f>
        <v>8.71</v>
      </c>
      <c r="R617" s="45" t="n">
        <f aca="false">ROUND(G617*(I617+(I617*$S$8)),2)</f>
        <v>0</v>
      </c>
      <c r="S617" s="47" t="n">
        <f aca="false">Q617+R617</f>
        <v>8.71</v>
      </c>
    </row>
    <row r="618" customFormat="false" ht="26.1" hidden="false" customHeight="false" outlineLevel="0" collapsed="false">
      <c r="B618" s="37" t="s">
        <v>1362</v>
      </c>
      <c r="C618" s="37" t="s">
        <v>32</v>
      </c>
      <c r="D618" s="38" t="n">
        <v>91940</v>
      </c>
      <c r="E618" s="39" t="s">
        <v>1363</v>
      </c>
      <c r="F618" s="40" t="s">
        <v>16</v>
      </c>
      <c r="G618" s="41" t="n">
        <v>2</v>
      </c>
      <c r="H618" s="59" t="n">
        <v>6.57</v>
      </c>
      <c r="I618" s="43" t="n">
        <v>12.22</v>
      </c>
      <c r="J618" s="68" t="n">
        <f aca="false">H618+I618</f>
        <v>18.79</v>
      </c>
      <c r="K618" s="45" t="n">
        <f aca="false">G618*H618</f>
        <v>13.14</v>
      </c>
      <c r="L618" s="45" t="n">
        <f aca="false">G618*I618</f>
        <v>24.44</v>
      </c>
      <c r="M618" s="46" t="n">
        <f aca="false">G618*J618</f>
        <v>37.58</v>
      </c>
      <c r="N618" s="46" t="n">
        <f aca="false">ROUND(G618*H618,0)</f>
        <v>13</v>
      </c>
      <c r="O618" s="46" t="n">
        <f aca="false">ROUND(G618*I618,0)</f>
        <v>24</v>
      </c>
      <c r="P618" s="46" t="n">
        <f aca="false">(N618+O618)</f>
        <v>37</v>
      </c>
      <c r="Q618" s="45" t="n">
        <f aca="false">ROUND(G618*(H618+(H618*$S$8)),2)</f>
        <v>16.35</v>
      </c>
      <c r="R618" s="45" t="n">
        <f aca="false">ROUND(G618*(I618+(I618*$S$8)),2)</f>
        <v>30.41</v>
      </c>
      <c r="S618" s="47" t="n">
        <f aca="false">Q618+R618</f>
        <v>46.76</v>
      </c>
    </row>
    <row r="619" customFormat="false" ht="17.9" hidden="false" customHeight="false" outlineLevel="0" collapsed="false">
      <c r="B619" s="37" t="s">
        <v>1364</v>
      </c>
      <c r="C619" s="37" t="s">
        <v>32</v>
      </c>
      <c r="D619" s="38" t="n">
        <v>1787</v>
      </c>
      <c r="E619" s="39" t="s">
        <v>1365</v>
      </c>
      <c r="F619" s="40" t="s">
        <v>16</v>
      </c>
      <c r="G619" s="41" t="n">
        <v>1</v>
      </c>
      <c r="H619" s="59" t="n">
        <v>38.33</v>
      </c>
      <c r="I619" s="43" t="n">
        <v>0</v>
      </c>
      <c r="J619" s="68" t="n">
        <f aca="false">H619+I619</f>
        <v>38.33</v>
      </c>
      <c r="K619" s="45" t="n">
        <f aca="false">G619*H619</f>
        <v>38.33</v>
      </c>
      <c r="L619" s="45" t="n">
        <f aca="false">G619*I619</f>
        <v>0</v>
      </c>
      <c r="M619" s="46" t="n">
        <f aca="false">G619*J619</f>
        <v>38.33</v>
      </c>
      <c r="N619" s="46" t="n">
        <f aca="false">ROUND(G619*H619,0)</f>
        <v>38</v>
      </c>
      <c r="O619" s="46" t="n">
        <f aca="false">ROUND(G619*I619,0)</f>
        <v>0</v>
      </c>
      <c r="P619" s="46" t="n">
        <f aca="false">(N619+O619)</f>
        <v>38</v>
      </c>
      <c r="Q619" s="45" t="n">
        <f aca="false">ROUND(G619*(H619+(H619*$S$8)),2)</f>
        <v>47.7</v>
      </c>
      <c r="R619" s="45" t="n">
        <f aca="false">ROUND(G619*(I619+(I619*$S$8)),2)</f>
        <v>0</v>
      </c>
      <c r="S619" s="47" t="n">
        <f aca="false">Q619+R619</f>
        <v>47.7</v>
      </c>
    </row>
    <row r="620" customFormat="false" ht="17.9" hidden="false" customHeight="false" outlineLevel="0" collapsed="false">
      <c r="B620" s="37" t="s">
        <v>1366</v>
      </c>
      <c r="C620" s="37" t="s">
        <v>32</v>
      </c>
      <c r="D620" s="38" t="n">
        <v>406</v>
      </c>
      <c r="E620" s="39" t="s">
        <v>1367</v>
      </c>
      <c r="F620" s="40" t="s">
        <v>16</v>
      </c>
      <c r="G620" s="41" t="n">
        <v>4</v>
      </c>
      <c r="H620" s="59" t="n">
        <v>102.27</v>
      </c>
      <c r="I620" s="43" t="n">
        <v>0</v>
      </c>
      <c r="J620" s="68" t="n">
        <f aca="false">H620+I620</f>
        <v>102.27</v>
      </c>
      <c r="K620" s="45" t="n">
        <f aca="false">G620*H620</f>
        <v>409.08</v>
      </c>
      <c r="L620" s="45" t="n">
        <f aca="false">G620*I620</f>
        <v>0</v>
      </c>
      <c r="M620" s="46" t="n">
        <f aca="false">G620*J620</f>
        <v>409.08</v>
      </c>
      <c r="N620" s="46" t="n">
        <f aca="false">ROUND(G620*H620,0)</f>
        <v>409</v>
      </c>
      <c r="O620" s="46" t="n">
        <f aca="false">ROUND(G620*I620,0)</f>
        <v>0</v>
      </c>
      <c r="P620" s="46" t="n">
        <f aca="false">(N620+O620)</f>
        <v>409</v>
      </c>
      <c r="Q620" s="45" t="n">
        <f aca="false">ROUND(G620*(H620+(H620*$S$8)),2)</f>
        <v>509.06</v>
      </c>
      <c r="R620" s="45" t="n">
        <f aca="false">ROUND(G620*(I620+(I620*$S$8)),2)</f>
        <v>0</v>
      </c>
      <c r="S620" s="47" t="n">
        <f aca="false">Q620+R620</f>
        <v>509.06</v>
      </c>
    </row>
    <row r="621" customFormat="false" ht="12.8" hidden="false" customHeight="false" outlineLevel="0" collapsed="false">
      <c r="B621" s="37" t="s">
        <v>1368</v>
      </c>
      <c r="C621" s="37" t="s">
        <v>32</v>
      </c>
      <c r="D621" s="38" t="n">
        <v>3910</v>
      </c>
      <c r="E621" s="39" t="s">
        <v>1369</v>
      </c>
      <c r="F621" s="40" t="s">
        <v>16</v>
      </c>
      <c r="G621" s="41" t="n">
        <v>3</v>
      </c>
      <c r="H621" s="59" t="n">
        <v>13.58</v>
      </c>
      <c r="I621" s="43" t="n">
        <v>0</v>
      </c>
      <c r="J621" s="68" t="n">
        <f aca="false">H621+I621</f>
        <v>13.58</v>
      </c>
      <c r="K621" s="45" t="n">
        <f aca="false">G621*H621</f>
        <v>40.74</v>
      </c>
      <c r="L621" s="45" t="n">
        <f aca="false">G621*I621</f>
        <v>0</v>
      </c>
      <c r="M621" s="46" t="n">
        <f aca="false">G621*J621</f>
        <v>40.74</v>
      </c>
      <c r="N621" s="46" t="n">
        <f aca="false">ROUND(G621*H621,0)</f>
        <v>41</v>
      </c>
      <c r="O621" s="46" t="n">
        <f aca="false">ROUND(G621*I621,0)</f>
        <v>0</v>
      </c>
      <c r="P621" s="46" t="n">
        <f aca="false">(N621+O621)</f>
        <v>41</v>
      </c>
      <c r="Q621" s="45" t="n">
        <f aca="false">ROUND(G621*(H621+(H621*$S$8)),2)</f>
        <v>50.7</v>
      </c>
      <c r="R621" s="45" t="n">
        <f aca="false">ROUND(G621*(I621+(I621*$S$8)),2)</f>
        <v>0</v>
      </c>
      <c r="S621" s="47" t="n">
        <f aca="false">Q621+R621</f>
        <v>50.7</v>
      </c>
    </row>
    <row r="622" customFormat="false" ht="12.8" hidden="false" customHeight="false" outlineLevel="0" collapsed="false">
      <c r="B622" s="37" t="s">
        <v>1370</v>
      </c>
      <c r="C622" s="37" t="s">
        <v>32</v>
      </c>
      <c r="D622" s="38" t="n">
        <v>39211</v>
      </c>
      <c r="E622" s="39" t="s">
        <v>1371</v>
      </c>
      <c r="F622" s="40" t="s">
        <v>16</v>
      </c>
      <c r="G622" s="41" t="n">
        <v>4</v>
      </c>
      <c r="H622" s="59" t="n">
        <v>1.86</v>
      </c>
      <c r="I622" s="43" t="n">
        <v>0</v>
      </c>
      <c r="J622" s="68" t="n">
        <f aca="false">H622+I622</f>
        <v>1.86</v>
      </c>
      <c r="K622" s="45" t="n">
        <f aca="false">G622*H622</f>
        <v>7.44</v>
      </c>
      <c r="L622" s="45" t="n">
        <f aca="false">G622*I622</f>
        <v>0</v>
      </c>
      <c r="M622" s="46" t="n">
        <f aca="false">G622*J622</f>
        <v>7.44</v>
      </c>
      <c r="N622" s="46" t="n">
        <f aca="false">ROUND(G622*H622,0)</f>
        <v>7</v>
      </c>
      <c r="O622" s="46" t="n">
        <f aca="false">ROUND(G622*I622,0)</f>
        <v>0</v>
      </c>
      <c r="P622" s="46" t="n">
        <f aca="false">(N622+O622)</f>
        <v>7</v>
      </c>
      <c r="Q622" s="45" t="n">
        <f aca="false">ROUND(G622*(H622+(H622*$S$8)),2)</f>
        <v>9.26</v>
      </c>
      <c r="R622" s="45" t="n">
        <f aca="false">ROUND(G622*(I622+(I622*$S$8)),2)</f>
        <v>0</v>
      </c>
      <c r="S622" s="47" t="n">
        <f aca="false">Q622+R622</f>
        <v>9.26</v>
      </c>
    </row>
    <row r="623" customFormat="false" ht="12.8" hidden="false" customHeight="false" outlineLevel="0" collapsed="false">
      <c r="B623" s="37" t="s">
        <v>1372</v>
      </c>
      <c r="C623" s="37" t="s">
        <v>32</v>
      </c>
      <c r="D623" s="38" t="n">
        <v>4375</v>
      </c>
      <c r="E623" s="39" t="s">
        <v>1373</v>
      </c>
      <c r="F623" s="40" t="s">
        <v>16</v>
      </c>
      <c r="G623" s="41" t="n">
        <v>4</v>
      </c>
      <c r="H623" s="59" t="n">
        <v>0.2</v>
      </c>
      <c r="I623" s="43" t="n">
        <v>0</v>
      </c>
      <c r="J623" s="68" t="n">
        <f aca="false">H623+I623</f>
        <v>0.2</v>
      </c>
      <c r="K623" s="45" t="n">
        <f aca="false">G623*H623</f>
        <v>0.8</v>
      </c>
      <c r="L623" s="45" t="n">
        <f aca="false">G623*I623</f>
        <v>0</v>
      </c>
      <c r="M623" s="46" t="n">
        <f aca="false">G623*J623</f>
        <v>0.8</v>
      </c>
      <c r="N623" s="46" t="n">
        <f aca="false">ROUND(G623*H623,0)</f>
        <v>1</v>
      </c>
      <c r="O623" s="46" t="n">
        <f aca="false">ROUND(G623*I623,0)</f>
        <v>0</v>
      </c>
      <c r="P623" s="46" t="n">
        <f aca="false">(N623+O623)</f>
        <v>1</v>
      </c>
      <c r="Q623" s="45" t="n">
        <f aca="false">ROUND(G623*(H623+(H623*$S$8)),2)</f>
        <v>1</v>
      </c>
      <c r="R623" s="45" t="n">
        <f aca="false">ROUND(G623*(I623+(I623*$S$8)),2)</f>
        <v>0</v>
      </c>
      <c r="S623" s="47" t="n">
        <f aca="false">Q623+R623</f>
        <v>1</v>
      </c>
    </row>
    <row r="624" customFormat="false" ht="17.9" hidden="false" customHeight="false" outlineLevel="0" collapsed="false">
      <c r="B624" s="37" t="s">
        <v>1374</v>
      </c>
      <c r="C624" s="37" t="s">
        <v>32</v>
      </c>
      <c r="D624" s="38" t="n">
        <v>4356</v>
      </c>
      <c r="E624" s="39" t="s">
        <v>1375</v>
      </c>
      <c r="F624" s="40" t="s">
        <v>16</v>
      </c>
      <c r="G624" s="41" t="n">
        <v>4</v>
      </c>
      <c r="H624" s="59" t="n">
        <v>0.26</v>
      </c>
      <c r="I624" s="43" t="n">
        <v>0</v>
      </c>
      <c r="J624" s="68" t="n">
        <f aca="false">H624+I624</f>
        <v>0.26</v>
      </c>
      <c r="K624" s="45" t="n">
        <f aca="false">G624*H624</f>
        <v>1.04</v>
      </c>
      <c r="L624" s="45" t="n">
        <f aca="false">G624*I624</f>
        <v>0</v>
      </c>
      <c r="M624" s="46" t="n">
        <f aca="false">G624*J624</f>
        <v>1.04</v>
      </c>
      <c r="N624" s="46" t="n">
        <f aca="false">ROUND(G624*H624,0)</f>
        <v>1</v>
      </c>
      <c r="O624" s="46" t="n">
        <f aca="false">ROUND(G624*I624,0)</f>
        <v>0</v>
      </c>
      <c r="P624" s="46" t="n">
        <f aca="false">(N624+O624)</f>
        <v>1</v>
      </c>
      <c r="Q624" s="45" t="n">
        <f aca="false">ROUND(G624*(H624+(H624*$S$8)),2)</f>
        <v>1.29</v>
      </c>
      <c r="R624" s="45" t="n">
        <f aca="false">ROUND(G624*(I624+(I624*$S$8)),2)</f>
        <v>0</v>
      </c>
      <c r="S624" s="47" t="n">
        <f aca="false">Q624+R624</f>
        <v>1.29</v>
      </c>
    </row>
    <row r="625" s="50" customFormat="true" ht="12.8" hidden="false" customHeight="false" outlineLevel="0" collapsed="false">
      <c r="B625" s="83" t="s">
        <v>1376</v>
      </c>
      <c r="C625" s="83"/>
      <c r="D625" s="84"/>
      <c r="E625" s="98" t="s">
        <v>1377</v>
      </c>
      <c r="F625" s="54"/>
      <c r="G625" s="55"/>
      <c r="H625" s="56"/>
      <c r="I625" s="57"/>
      <c r="J625" s="66"/>
      <c r="K625" s="66" t="n">
        <f aca="false">SUM(K626:K628)</f>
        <v>511.464</v>
      </c>
      <c r="L625" s="66" t="n">
        <f aca="false">SUM(L626:L628)</f>
        <v>0</v>
      </c>
      <c r="M625" s="66" t="n">
        <f aca="false">SUM(M626:M628)</f>
        <v>511.464</v>
      </c>
      <c r="N625" s="66"/>
      <c r="O625" s="66"/>
      <c r="P625" s="66"/>
      <c r="Q625" s="66" t="n">
        <f aca="false">SUM(Q626:Q628)</f>
        <v>636.47</v>
      </c>
      <c r="R625" s="66" t="n">
        <f aca="false">SUM(R626:R628)</f>
        <v>0</v>
      </c>
      <c r="S625" s="67" t="n">
        <f aca="false">SUM(S626:S628)</f>
        <v>636.47</v>
      </c>
      <c r="V625" s="1"/>
      <c r="W625" s="1"/>
    </row>
    <row r="626" customFormat="false" ht="26.1" hidden="false" customHeight="false" outlineLevel="0" collapsed="false">
      <c r="B626" s="37" t="s">
        <v>1378</v>
      </c>
      <c r="C626" s="37" t="s">
        <v>32</v>
      </c>
      <c r="D626" s="38" t="n">
        <v>993</v>
      </c>
      <c r="E626" s="39" t="s">
        <v>1379</v>
      </c>
      <c r="F626" s="40" t="s">
        <v>55</v>
      </c>
      <c r="G626" s="41" t="n">
        <v>142.2</v>
      </c>
      <c r="H626" s="59" t="n">
        <v>1.96</v>
      </c>
      <c r="I626" s="43" t="n">
        <v>0</v>
      </c>
      <c r="J626" s="68" t="n">
        <f aca="false">H626+I626</f>
        <v>1.96</v>
      </c>
      <c r="K626" s="45" t="n">
        <f aca="false">G626*H626</f>
        <v>278.712</v>
      </c>
      <c r="L626" s="45" t="n">
        <f aca="false">G626*I626</f>
        <v>0</v>
      </c>
      <c r="M626" s="46" t="n">
        <f aca="false">G626*J626</f>
        <v>278.712</v>
      </c>
      <c r="N626" s="46" t="n">
        <f aca="false">ROUND(G626*H626,0)</f>
        <v>279</v>
      </c>
      <c r="O626" s="46" t="n">
        <f aca="false">ROUND(G626*I626,0)</f>
        <v>0</v>
      </c>
      <c r="P626" s="46" t="n">
        <f aca="false">(N626+O626)</f>
        <v>279</v>
      </c>
      <c r="Q626" s="45" t="n">
        <f aca="false">ROUND(G626*(H626+(H626*$S$8)),2)</f>
        <v>346.83</v>
      </c>
      <c r="R626" s="45" t="n">
        <f aca="false">ROUND(G626*(I626+(I626*$S$8)),2)</f>
        <v>0</v>
      </c>
      <c r="S626" s="47" t="n">
        <f aca="false">Q626+R626</f>
        <v>346.83</v>
      </c>
    </row>
    <row r="627" customFormat="false" ht="26.1" hidden="false" customHeight="false" outlineLevel="0" collapsed="false">
      <c r="B627" s="37" t="s">
        <v>1380</v>
      </c>
      <c r="C627" s="37" t="s">
        <v>32</v>
      </c>
      <c r="D627" s="38" t="n">
        <v>1022</v>
      </c>
      <c r="E627" s="39" t="s">
        <v>1381</v>
      </c>
      <c r="F627" s="40" t="s">
        <v>55</v>
      </c>
      <c r="G627" s="41" t="n">
        <v>76</v>
      </c>
      <c r="H627" s="59" t="n">
        <v>2.74</v>
      </c>
      <c r="I627" s="43" t="n">
        <v>0</v>
      </c>
      <c r="J627" s="68" t="n">
        <f aca="false">H627+I627</f>
        <v>2.74</v>
      </c>
      <c r="K627" s="45" t="n">
        <f aca="false">G627*H627</f>
        <v>208.24</v>
      </c>
      <c r="L627" s="45" t="n">
        <f aca="false">G627*I627</f>
        <v>0</v>
      </c>
      <c r="M627" s="46" t="n">
        <f aca="false">G627*J627</f>
        <v>208.24</v>
      </c>
      <c r="N627" s="46" t="n">
        <f aca="false">ROUND(G627*H627,0)</f>
        <v>208</v>
      </c>
      <c r="O627" s="46" t="n">
        <f aca="false">ROUND(G627*I627,0)</f>
        <v>0</v>
      </c>
      <c r="P627" s="46" t="n">
        <f aca="false">(N627+O627)</f>
        <v>208</v>
      </c>
      <c r="Q627" s="45" t="n">
        <f aca="false">ROUND(G627*(H627+(H627*$S$8)),2)</f>
        <v>259.14</v>
      </c>
      <c r="R627" s="45" t="n">
        <f aca="false">ROUND(G627*(I627+(I627*$S$8)),2)</f>
        <v>0</v>
      </c>
      <c r="S627" s="47" t="n">
        <f aca="false">Q627+R627</f>
        <v>259.14</v>
      </c>
    </row>
    <row r="628" customFormat="false" ht="26.1" hidden="false" customHeight="false" outlineLevel="0" collapsed="false">
      <c r="B628" s="37" t="s">
        <v>1382</v>
      </c>
      <c r="C628" s="37" t="s">
        <v>32</v>
      </c>
      <c r="D628" s="38" t="n">
        <v>981</v>
      </c>
      <c r="E628" s="39" t="s">
        <v>1383</v>
      </c>
      <c r="F628" s="40" t="s">
        <v>55</v>
      </c>
      <c r="G628" s="41" t="n">
        <v>6.4</v>
      </c>
      <c r="H628" s="59" t="n">
        <v>3.83</v>
      </c>
      <c r="I628" s="43" t="n">
        <v>0</v>
      </c>
      <c r="J628" s="68" t="n">
        <f aca="false">H628+I628</f>
        <v>3.83</v>
      </c>
      <c r="K628" s="45" t="n">
        <f aca="false">G628*H628</f>
        <v>24.512</v>
      </c>
      <c r="L628" s="45" t="n">
        <f aca="false">G628*I628</f>
        <v>0</v>
      </c>
      <c r="M628" s="46" t="n">
        <f aca="false">G628*J628</f>
        <v>24.512</v>
      </c>
      <c r="N628" s="46" t="n">
        <f aca="false">ROUND(G628*H628,0)</f>
        <v>25</v>
      </c>
      <c r="O628" s="46" t="n">
        <f aca="false">ROUND(G628*I628,0)</f>
        <v>0</v>
      </c>
      <c r="P628" s="46" t="n">
        <f aca="false">(N628+O628)</f>
        <v>25</v>
      </c>
      <c r="Q628" s="45" t="n">
        <f aca="false">ROUND(G628*(H628+(H628*$S$8)),2)</f>
        <v>30.5</v>
      </c>
      <c r="R628" s="45" t="n">
        <f aca="false">ROUND(G628*(I628+(I628*$S$8)),2)</f>
        <v>0</v>
      </c>
      <c r="S628" s="47" t="n">
        <f aca="false">Q628+R628</f>
        <v>30.5</v>
      </c>
    </row>
    <row r="629" s="50" customFormat="true" ht="12.8" hidden="false" customHeight="false" outlineLevel="0" collapsed="false">
      <c r="B629" s="83" t="s">
        <v>1384</v>
      </c>
      <c r="C629" s="83"/>
      <c r="D629" s="84"/>
      <c r="E629" s="98" t="s">
        <v>1385</v>
      </c>
      <c r="F629" s="54"/>
      <c r="G629" s="55"/>
      <c r="H629" s="56"/>
      <c r="I629" s="57"/>
      <c r="J629" s="66"/>
      <c r="K629" s="66" t="n">
        <f aca="false">SUM(K630:K633)</f>
        <v>512.97</v>
      </c>
      <c r="L629" s="66" t="n">
        <f aca="false">SUM(L630:L633)</f>
        <v>0</v>
      </c>
      <c r="M629" s="66" t="n">
        <f aca="false">SUM(M630:M633)</f>
        <v>512.97</v>
      </c>
      <c r="N629" s="66"/>
      <c r="O629" s="66"/>
      <c r="P629" s="66"/>
      <c r="Q629" s="66" t="n">
        <f aca="false">SUM(Q630:Q633)</f>
        <v>638.34</v>
      </c>
      <c r="R629" s="66" t="n">
        <f aca="false">SUM(R630:R633)</f>
        <v>0</v>
      </c>
      <c r="S629" s="67" t="n">
        <f aca="false">SUM(S630:S633)</f>
        <v>638.34</v>
      </c>
      <c r="V629" s="1"/>
      <c r="W629" s="1"/>
    </row>
    <row r="630" customFormat="false" ht="17.9" hidden="false" customHeight="false" outlineLevel="0" collapsed="false">
      <c r="B630" s="37" t="s">
        <v>1386</v>
      </c>
      <c r="C630" s="37" t="s">
        <v>32</v>
      </c>
      <c r="D630" s="38" t="n">
        <v>1872</v>
      </c>
      <c r="E630" s="39" t="s">
        <v>1387</v>
      </c>
      <c r="F630" s="40" t="s">
        <v>16</v>
      </c>
      <c r="G630" s="41" t="n">
        <v>2</v>
      </c>
      <c r="H630" s="59" t="n">
        <v>2.98</v>
      </c>
      <c r="I630" s="43" t="n">
        <v>0</v>
      </c>
      <c r="J630" s="68" t="n">
        <f aca="false">H630+I630</f>
        <v>2.98</v>
      </c>
      <c r="K630" s="45" t="n">
        <f aca="false">G630*H630</f>
        <v>5.96</v>
      </c>
      <c r="L630" s="45" t="n">
        <f aca="false">G630*I630</f>
        <v>0</v>
      </c>
      <c r="M630" s="46" t="n">
        <f aca="false">G630*J630</f>
        <v>5.96</v>
      </c>
      <c r="N630" s="46" t="n">
        <f aca="false">ROUND(G630*H630,0)</f>
        <v>6</v>
      </c>
      <c r="O630" s="46" t="n">
        <f aca="false">ROUND(G630*I630,0)</f>
        <v>0</v>
      </c>
      <c r="P630" s="46" t="n">
        <f aca="false">(N630+O630)</f>
        <v>6</v>
      </c>
      <c r="Q630" s="45" t="n">
        <f aca="false">ROUND(G630*(H630+(H630*$S$8)),2)</f>
        <v>7.42</v>
      </c>
      <c r="R630" s="45" t="n">
        <f aca="false">ROUND(G630*(I630+(I630*$S$8)),2)</f>
        <v>0</v>
      </c>
      <c r="S630" s="47" t="n">
        <f aca="false">Q630+R630</f>
        <v>7.42</v>
      </c>
    </row>
    <row r="631" customFormat="false" ht="17.9" hidden="false" customHeight="false" outlineLevel="0" collapsed="false">
      <c r="B631" s="37" t="s">
        <v>1388</v>
      </c>
      <c r="C631" s="37" t="s">
        <v>32</v>
      </c>
      <c r="D631" s="38" t="n">
        <v>2370</v>
      </c>
      <c r="E631" s="39" t="s">
        <v>1389</v>
      </c>
      <c r="F631" s="40" t="s">
        <v>16</v>
      </c>
      <c r="G631" s="41" t="n">
        <v>3</v>
      </c>
      <c r="H631" s="59" t="n">
        <v>10.67</v>
      </c>
      <c r="I631" s="43" t="n">
        <v>0</v>
      </c>
      <c r="J631" s="68" t="n">
        <f aca="false">H631+I631</f>
        <v>10.67</v>
      </c>
      <c r="K631" s="45" t="n">
        <f aca="false">G631*H631</f>
        <v>32.01</v>
      </c>
      <c r="L631" s="45" t="n">
        <f aca="false">G631*I631</f>
        <v>0</v>
      </c>
      <c r="M631" s="46" t="n">
        <f aca="false">G631*J631</f>
        <v>32.01</v>
      </c>
      <c r="N631" s="46" t="n">
        <f aca="false">ROUND(G631*H631,0)</f>
        <v>32</v>
      </c>
      <c r="O631" s="46" t="n">
        <f aca="false">ROUND(G631*I631,0)</f>
        <v>0</v>
      </c>
      <c r="P631" s="46" t="n">
        <f aca="false">(N631+O631)</f>
        <v>32</v>
      </c>
      <c r="Q631" s="45" t="n">
        <f aca="false">ROUND(G631*(H631+(H631*$S$8)),2)</f>
        <v>39.83</v>
      </c>
      <c r="R631" s="45" t="n">
        <f aca="false">ROUND(G631*(I631+(I631*$S$8)),2)</f>
        <v>0</v>
      </c>
      <c r="S631" s="47" t="n">
        <f aca="false">Q631+R631</f>
        <v>39.83</v>
      </c>
    </row>
    <row r="632" customFormat="false" ht="17.9" hidden="false" customHeight="false" outlineLevel="0" collapsed="false">
      <c r="B632" s="37" t="s">
        <v>1390</v>
      </c>
      <c r="C632" s="37" t="s">
        <v>32</v>
      </c>
      <c r="D632" s="38" t="n">
        <v>2392</v>
      </c>
      <c r="E632" s="39" t="s">
        <v>1391</v>
      </c>
      <c r="F632" s="40" t="s">
        <v>16</v>
      </c>
      <c r="G632" s="41" t="n">
        <v>1</v>
      </c>
      <c r="H632" s="59" t="n">
        <v>71.62</v>
      </c>
      <c r="I632" s="43" t="n">
        <v>0</v>
      </c>
      <c r="J632" s="68" t="n">
        <f aca="false">H632+I632</f>
        <v>71.62</v>
      </c>
      <c r="K632" s="45" t="n">
        <f aca="false">G632*H632</f>
        <v>71.62</v>
      </c>
      <c r="L632" s="45" t="n">
        <f aca="false">G632*I632</f>
        <v>0</v>
      </c>
      <c r="M632" s="46" t="n">
        <f aca="false">G632*J632</f>
        <v>71.62</v>
      </c>
      <c r="N632" s="46" t="n">
        <f aca="false">ROUND(G632*H632,0)</f>
        <v>72</v>
      </c>
      <c r="O632" s="46" t="n">
        <f aca="false">ROUND(G632*I632,0)</f>
        <v>0</v>
      </c>
      <c r="P632" s="46" t="n">
        <f aca="false">(N632+O632)</f>
        <v>72</v>
      </c>
      <c r="Q632" s="45" t="n">
        <f aca="false">ROUND(G632*(H632+(H632*$S$8)),2)</f>
        <v>89.12</v>
      </c>
      <c r="R632" s="45" t="n">
        <f aca="false">ROUND(G632*(I632+(I632*$S$8)),2)</f>
        <v>0</v>
      </c>
      <c r="S632" s="47" t="n">
        <f aca="false">Q632+R632</f>
        <v>89.12</v>
      </c>
    </row>
    <row r="633" customFormat="false" ht="17.9" hidden="false" customHeight="false" outlineLevel="0" collapsed="false">
      <c r="B633" s="37" t="s">
        <v>1392</v>
      </c>
      <c r="C633" s="37" t="s">
        <v>32</v>
      </c>
      <c r="D633" s="38" t="n">
        <v>40402</v>
      </c>
      <c r="E633" s="39" t="s">
        <v>1393</v>
      </c>
      <c r="F633" s="40" t="s">
        <v>55</v>
      </c>
      <c r="G633" s="41" t="n">
        <v>81</v>
      </c>
      <c r="H633" s="59" t="n">
        <v>4.98</v>
      </c>
      <c r="I633" s="43" t="n">
        <v>0</v>
      </c>
      <c r="J633" s="68" t="n">
        <f aca="false">H633+I633</f>
        <v>4.98</v>
      </c>
      <c r="K633" s="45" t="n">
        <f aca="false">G633*H633</f>
        <v>403.38</v>
      </c>
      <c r="L633" s="45" t="n">
        <f aca="false">G633*I633</f>
        <v>0</v>
      </c>
      <c r="M633" s="46" t="n">
        <f aca="false">G633*J633</f>
        <v>403.38</v>
      </c>
      <c r="N633" s="46" t="n">
        <f aca="false">ROUND(G633*H633,0)</f>
        <v>403</v>
      </c>
      <c r="O633" s="46" t="n">
        <f aca="false">ROUND(G633*I633,0)</f>
        <v>0</v>
      </c>
      <c r="P633" s="46" t="n">
        <f aca="false">(N633+O633)</f>
        <v>403</v>
      </c>
      <c r="Q633" s="45" t="n">
        <f aca="false">ROUND(G633*(H633+(H633*$S$8)),2)</f>
        <v>501.97</v>
      </c>
      <c r="R633" s="45" t="n">
        <f aca="false">ROUND(G633*(I633+(I633*$S$8)),2)</f>
        <v>0</v>
      </c>
      <c r="S633" s="47" t="n">
        <f aca="false">Q633+R633</f>
        <v>501.97</v>
      </c>
    </row>
    <row r="634" s="50" customFormat="true" ht="12.8" hidden="false" customHeight="false" outlineLevel="0" collapsed="false">
      <c r="B634" s="83" t="s">
        <v>1394</v>
      </c>
      <c r="C634" s="83"/>
      <c r="D634" s="84"/>
      <c r="E634" s="98" t="s">
        <v>1395</v>
      </c>
      <c r="F634" s="54"/>
      <c r="G634" s="55"/>
      <c r="H634" s="56"/>
      <c r="I634" s="57"/>
      <c r="J634" s="66"/>
      <c r="K634" s="66" t="n">
        <f aca="false">SUM(K635)</f>
        <v>5918.58</v>
      </c>
      <c r="L634" s="66" t="n">
        <f aca="false">SUM(L635)</f>
        <v>142.11</v>
      </c>
      <c r="M634" s="66" t="n">
        <f aca="false">SUM(M635)</f>
        <v>6060.69</v>
      </c>
      <c r="N634" s="66"/>
      <c r="O634" s="66"/>
      <c r="P634" s="66"/>
      <c r="Q634" s="66" t="n">
        <f aca="false">SUM(Q635)</f>
        <v>7365.15</v>
      </c>
      <c r="R634" s="66" t="n">
        <f aca="false">SUM(R635)</f>
        <v>176.84</v>
      </c>
      <c r="S634" s="67" t="n">
        <f aca="false">SUM(S635)</f>
        <v>7541.99</v>
      </c>
      <c r="V634" s="1"/>
      <c r="W634" s="1"/>
    </row>
    <row r="635" customFormat="false" ht="17.9" hidden="false" customHeight="false" outlineLevel="0" collapsed="false">
      <c r="B635" s="37" t="s">
        <v>1396</v>
      </c>
      <c r="C635" s="37" t="s">
        <v>32</v>
      </c>
      <c r="D635" s="38" t="n">
        <v>101659</v>
      </c>
      <c r="E635" s="39" t="s">
        <v>1397</v>
      </c>
      <c r="F635" s="40" t="s">
        <v>16</v>
      </c>
      <c r="G635" s="41" t="n">
        <v>9</v>
      </c>
      <c r="H635" s="59" t="n">
        <v>657.62</v>
      </c>
      <c r="I635" s="43" t="n">
        <v>15.79</v>
      </c>
      <c r="J635" s="68" t="n">
        <f aca="false">H635+I635</f>
        <v>673.41</v>
      </c>
      <c r="K635" s="45" t="n">
        <f aca="false">G635*H635</f>
        <v>5918.58</v>
      </c>
      <c r="L635" s="45" t="n">
        <f aca="false">G635*I635</f>
        <v>142.11</v>
      </c>
      <c r="M635" s="46" t="n">
        <f aca="false">G635*J635</f>
        <v>6060.69</v>
      </c>
      <c r="N635" s="46" t="n">
        <f aca="false">ROUND(G635*H635,0)</f>
        <v>5919</v>
      </c>
      <c r="O635" s="46" t="n">
        <f aca="false">ROUND(G635*I635,0)</f>
        <v>142</v>
      </c>
      <c r="P635" s="46" t="n">
        <f aca="false">(N635+O635)</f>
        <v>6061</v>
      </c>
      <c r="Q635" s="45" t="n">
        <f aca="false">ROUND(G635*(H635+(H635*$S$8)),2)</f>
        <v>7365.15</v>
      </c>
      <c r="R635" s="45" t="n">
        <f aca="false">ROUND(G635*(I635+(I635*$S$8)),2)</f>
        <v>176.84</v>
      </c>
      <c r="S635" s="47" t="n">
        <f aca="false">Q635+R635</f>
        <v>7541.99</v>
      </c>
    </row>
    <row r="636" s="50" customFormat="true" ht="12.8" hidden="false" customHeight="false" outlineLevel="0" collapsed="false">
      <c r="B636" s="83" t="s">
        <v>1398</v>
      </c>
      <c r="C636" s="83"/>
      <c r="D636" s="84"/>
      <c r="E636" s="98" t="s">
        <v>1399</v>
      </c>
      <c r="F636" s="54"/>
      <c r="G636" s="55"/>
      <c r="H636" s="56"/>
      <c r="I636" s="57"/>
      <c r="J636" s="66"/>
      <c r="K636" s="66" t="n">
        <f aca="false">SUM(K637)</f>
        <v>3400</v>
      </c>
      <c r="L636" s="66" t="n">
        <f aca="false">SUM(L637)</f>
        <v>0</v>
      </c>
      <c r="M636" s="66" t="n">
        <f aca="false">SUM(M637)</f>
        <v>3400</v>
      </c>
      <c r="N636" s="66"/>
      <c r="O636" s="66"/>
      <c r="P636" s="66"/>
      <c r="Q636" s="66" t="n">
        <f aca="false">SUM(Q637)</f>
        <v>4231</v>
      </c>
      <c r="R636" s="66" t="n">
        <f aca="false">SUM(R637)</f>
        <v>0</v>
      </c>
      <c r="S636" s="67" t="n">
        <f aca="false">SUM(S637)</f>
        <v>4231</v>
      </c>
      <c r="V636" s="1"/>
      <c r="W636" s="1"/>
    </row>
    <row r="637" customFormat="false" ht="12.8" hidden="false" customHeight="false" outlineLevel="0" collapsed="false">
      <c r="B637" s="37" t="s">
        <v>1400</v>
      </c>
      <c r="C637" s="37" t="s">
        <v>28</v>
      </c>
      <c r="D637" s="38" t="s">
        <v>1401</v>
      </c>
      <c r="E637" s="39" t="s">
        <v>1402</v>
      </c>
      <c r="F637" s="40" t="s">
        <v>16</v>
      </c>
      <c r="G637" s="41" t="n">
        <v>2</v>
      </c>
      <c r="H637" s="42" t="n">
        <v>1700</v>
      </c>
      <c r="I637" s="43" t="n">
        <v>0</v>
      </c>
      <c r="J637" s="68" t="n">
        <f aca="false">H637+I637</f>
        <v>1700</v>
      </c>
      <c r="K637" s="45" t="n">
        <f aca="false">G637*H637</f>
        <v>3400</v>
      </c>
      <c r="L637" s="45" t="n">
        <f aca="false">G637*I637</f>
        <v>0</v>
      </c>
      <c r="M637" s="46" t="n">
        <f aca="false">G637*J637</f>
        <v>3400</v>
      </c>
      <c r="N637" s="46" t="n">
        <f aca="false">ROUND(G637*H637,0)</f>
        <v>3400</v>
      </c>
      <c r="O637" s="46" t="n">
        <f aca="false">ROUND(G637*I637,0)</f>
        <v>0</v>
      </c>
      <c r="P637" s="46" t="n">
        <f aca="false">(N637+O637)</f>
        <v>3400</v>
      </c>
      <c r="Q637" s="45" t="n">
        <f aca="false">ROUND(G637*(H637+(H637*$S$8)),2)</f>
        <v>4231</v>
      </c>
      <c r="R637" s="45" t="n">
        <f aca="false">ROUND(G637*(I637+(I637*$S$8)),2)</f>
        <v>0</v>
      </c>
      <c r="S637" s="47" t="n">
        <f aca="false">Q637+R637</f>
        <v>4231</v>
      </c>
    </row>
    <row r="638" s="50" customFormat="true" ht="12.8" hidden="false" customHeight="false" outlineLevel="0" collapsed="false">
      <c r="B638" s="61" t="s">
        <v>1403</v>
      </c>
      <c r="C638" s="62"/>
      <c r="D638" s="63"/>
      <c r="E638" s="97" t="s">
        <v>1404</v>
      </c>
      <c r="F638" s="65"/>
      <c r="G638" s="63"/>
      <c r="H638" s="63"/>
      <c r="I638" s="63"/>
      <c r="J638" s="66"/>
      <c r="K638" s="66" t="n">
        <f aca="false">SUM(K639)</f>
        <v>39289.7</v>
      </c>
      <c r="L638" s="66" t="n">
        <f aca="false">SUM(L639)</f>
        <v>13096.56</v>
      </c>
      <c r="M638" s="66" t="n">
        <f aca="false">SUM(M639)</f>
        <v>52386.26</v>
      </c>
      <c r="N638" s="66"/>
      <c r="O638" s="66"/>
      <c r="P638" s="66"/>
      <c r="Q638" s="66" t="n">
        <f aca="false">SUM(Q639)</f>
        <v>48892.53</v>
      </c>
      <c r="R638" s="66" t="n">
        <f aca="false">SUM(R639)</f>
        <v>16297.5</v>
      </c>
      <c r="S638" s="67" t="n">
        <f aca="false">SUM(S639)</f>
        <v>65190.03</v>
      </c>
      <c r="V638" s="1"/>
      <c r="W638" s="1"/>
    </row>
    <row r="639" customFormat="false" ht="12.8" hidden="false" customHeight="false" outlineLevel="0" collapsed="false">
      <c r="B639" s="37" t="s">
        <v>1405</v>
      </c>
      <c r="C639" s="37" t="s">
        <v>28</v>
      </c>
      <c r="D639" s="38" t="s">
        <v>1406</v>
      </c>
      <c r="E639" s="39" t="s">
        <v>1407</v>
      </c>
      <c r="F639" s="40" t="s">
        <v>16</v>
      </c>
      <c r="G639" s="41" t="n">
        <v>1</v>
      </c>
      <c r="H639" s="42" t="n">
        <v>39289.7</v>
      </c>
      <c r="I639" s="43" t="n">
        <v>13096.56</v>
      </c>
      <c r="J639" s="68" t="n">
        <f aca="false">H639+I639</f>
        <v>52386.26</v>
      </c>
      <c r="K639" s="45" t="n">
        <f aca="false">G639*H639</f>
        <v>39289.7</v>
      </c>
      <c r="L639" s="45" t="n">
        <f aca="false">G639*I639</f>
        <v>13096.56</v>
      </c>
      <c r="M639" s="46" t="n">
        <f aca="false">G639*J639</f>
        <v>52386.26</v>
      </c>
      <c r="N639" s="46" t="n">
        <f aca="false">ROUND(G639*H639,0)</f>
        <v>39290</v>
      </c>
      <c r="O639" s="46" t="n">
        <f aca="false">ROUND(G639*I639,0)</f>
        <v>13097</v>
      </c>
      <c r="P639" s="46" t="n">
        <f aca="false">(N639+O639)</f>
        <v>52387</v>
      </c>
      <c r="Q639" s="45" t="n">
        <f aca="false">ROUND(G639*(H639+(H639*$S$8)),2)</f>
        <v>48892.53</v>
      </c>
      <c r="R639" s="45" t="n">
        <f aca="false">ROUND(G639*(I639+(I639*$S$8)),2)</f>
        <v>16297.5</v>
      </c>
      <c r="S639" s="47" t="n">
        <f aca="false">Q639+R639</f>
        <v>65190.03</v>
      </c>
    </row>
    <row r="640" s="50" customFormat="true" ht="12.8" hidden="false" customHeight="false" outlineLevel="0" collapsed="false">
      <c r="B640" s="61" t="s">
        <v>1408</v>
      </c>
      <c r="C640" s="62"/>
      <c r="D640" s="63"/>
      <c r="E640" s="97" t="s">
        <v>1409</v>
      </c>
      <c r="F640" s="65"/>
      <c r="G640" s="63"/>
      <c r="H640" s="63"/>
      <c r="I640" s="63"/>
      <c r="J640" s="66"/>
      <c r="K640" s="66" t="n">
        <f aca="false">SUM(K641)</f>
        <v>71707.43</v>
      </c>
      <c r="L640" s="66" t="n">
        <f aca="false">SUM(L641)</f>
        <v>17926.85</v>
      </c>
      <c r="M640" s="66" t="n">
        <f aca="false">SUM(M641)</f>
        <v>89634.28</v>
      </c>
      <c r="N640" s="66"/>
      <c r="O640" s="66"/>
      <c r="P640" s="66"/>
      <c r="Q640" s="66" t="n">
        <f aca="false">SUM(Q641)</f>
        <v>89233.51</v>
      </c>
      <c r="R640" s="66" t="n">
        <f aca="false">SUM(R641)</f>
        <v>22308.37</v>
      </c>
      <c r="S640" s="67" t="n">
        <f aca="false">SUM(S641)</f>
        <v>111541.88</v>
      </c>
      <c r="V640" s="1"/>
      <c r="W640" s="1"/>
    </row>
    <row r="641" customFormat="false" ht="17.9" hidden="false" customHeight="false" outlineLevel="0" collapsed="false">
      <c r="B641" s="37" t="s">
        <v>1410</v>
      </c>
      <c r="C641" s="37" t="s">
        <v>28</v>
      </c>
      <c r="D641" s="38" t="s">
        <v>1411</v>
      </c>
      <c r="E641" s="39" t="s">
        <v>1412</v>
      </c>
      <c r="F641" s="40" t="s">
        <v>16</v>
      </c>
      <c r="G641" s="41" t="n">
        <v>1</v>
      </c>
      <c r="H641" s="42" t="n">
        <v>71707.43</v>
      </c>
      <c r="I641" s="43" t="n">
        <v>17926.85</v>
      </c>
      <c r="J641" s="68" t="n">
        <f aca="false">H641+I641</f>
        <v>89634.28</v>
      </c>
      <c r="K641" s="45" t="n">
        <f aca="false">G641*H641</f>
        <v>71707.43</v>
      </c>
      <c r="L641" s="45" t="n">
        <f aca="false">G641*I641</f>
        <v>17926.85</v>
      </c>
      <c r="M641" s="46" t="n">
        <f aca="false">G641*J641</f>
        <v>89634.28</v>
      </c>
      <c r="N641" s="46" t="n">
        <f aca="false">ROUND(G641*H641,0)</f>
        <v>71707</v>
      </c>
      <c r="O641" s="46" t="n">
        <f aca="false">ROUND(G641*I641,0)</f>
        <v>17927</v>
      </c>
      <c r="P641" s="46" t="n">
        <f aca="false">(N641+O641)</f>
        <v>89634</v>
      </c>
      <c r="Q641" s="45" t="n">
        <f aca="false">ROUND(G641*(H641+(H641*$S$8)),2)</f>
        <v>89233.51</v>
      </c>
      <c r="R641" s="45" t="n">
        <f aca="false">ROUND(G641*(I641+(I641*$S$8)),2)</f>
        <v>22308.37</v>
      </c>
      <c r="S641" s="47" t="n">
        <f aca="false">Q641+R641</f>
        <v>111541.88</v>
      </c>
    </row>
    <row r="642" customFormat="false" ht="12.8" hidden="false" customHeight="false" outlineLevel="0" collapsed="false">
      <c r="B642" s="89" t="n">
        <v>19</v>
      </c>
      <c r="C642" s="90"/>
      <c r="D642" s="91"/>
      <c r="E642" s="92" t="s">
        <v>1413</v>
      </c>
      <c r="F642" s="93"/>
      <c r="G642" s="91"/>
      <c r="H642" s="60"/>
      <c r="I642" s="60"/>
      <c r="J642" s="94"/>
      <c r="K642" s="95"/>
      <c r="L642" s="95"/>
      <c r="M642" s="95"/>
      <c r="N642" s="95"/>
      <c r="O642" s="95"/>
      <c r="P642" s="95"/>
      <c r="Q642" s="95"/>
      <c r="R642" s="95"/>
      <c r="S642" s="96" t="n">
        <f aca="false">SUM(S643+S652+S660+S664+S667+S678)</f>
        <v>74281.37</v>
      </c>
    </row>
    <row r="643" s="50" customFormat="true" ht="12.8" hidden="false" customHeight="false" outlineLevel="0" collapsed="false">
      <c r="B643" s="61" t="s">
        <v>1414</v>
      </c>
      <c r="C643" s="62"/>
      <c r="D643" s="63"/>
      <c r="E643" s="64" t="s">
        <v>1415</v>
      </c>
      <c r="F643" s="65"/>
      <c r="G643" s="63"/>
      <c r="H643" s="63"/>
      <c r="I643" s="63"/>
      <c r="J643" s="66"/>
      <c r="K643" s="66" t="n">
        <f aca="false">SUM(K644:K651)</f>
        <v>11090.79</v>
      </c>
      <c r="L643" s="66" t="n">
        <f aca="false">SUM(L644:L651)</f>
        <v>2404.31</v>
      </c>
      <c r="M643" s="66" t="n">
        <f aca="false">SUM(M644:M651)</f>
        <v>13495.1</v>
      </c>
      <c r="N643" s="66"/>
      <c r="O643" s="66"/>
      <c r="P643" s="66"/>
      <c r="Q643" s="66" t="n">
        <f aca="false">SUM(Q644:Q651)</f>
        <v>13801.5</v>
      </c>
      <c r="R643" s="66" t="n">
        <f aca="false">SUM(R644:R651)</f>
        <v>2991.94</v>
      </c>
      <c r="S643" s="67" t="n">
        <f aca="false">SUM(S644:S651)</f>
        <v>16793.44</v>
      </c>
      <c r="V643" s="1"/>
      <c r="W643" s="1"/>
    </row>
    <row r="644" customFormat="false" ht="12.8" hidden="false" customHeight="false" outlineLevel="0" collapsed="false">
      <c r="B644" s="37" t="s">
        <v>1416</v>
      </c>
      <c r="C644" s="37" t="s">
        <v>28</v>
      </c>
      <c r="D644" s="38" t="s">
        <v>1417</v>
      </c>
      <c r="E644" s="39" t="s">
        <v>1418</v>
      </c>
      <c r="F644" s="40" t="s">
        <v>16</v>
      </c>
      <c r="G644" s="41" t="n">
        <v>1</v>
      </c>
      <c r="H644" s="59" t="n">
        <v>4546.68</v>
      </c>
      <c r="I644" s="43" t="n">
        <v>563.2</v>
      </c>
      <c r="J644" s="68" t="n">
        <f aca="false">H644+I644</f>
        <v>5109.88</v>
      </c>
      <c r="K644" s="45" t="n">
        <f aca="false">G644*H644</f>
        <v>4546.68</v>
      </c>
      <c r="L644" s="45" t="n">
        <f aca="false">G644*I644</f>
        <v>563.2</v>
      </c>
      <c r="M644" s="46" t="n">
        <f aca="false">G644*J644</f>
        <v>5109.88</v>
      </c>
      <c r="N644" s="46" t="n">
        <f aca="false">ROUND(G644*H644,0)</f>
        <v>4547</v>
      </c>
      <c r="O644" s="46" t="n">
        <f aca="false">ROUND(G644*I644,0)</f>
        <v>563</v>
      </c>
      <c r="P644" s="46" t="n">
        <f aca="false">(N644+O644)</f>
        <v>5110</v>
      </c>
      <c r="Q644" s="45" t="n">
        <f aca="false">ROUND(G644*(H644+(H644*$S$8)),2)</f>
        <v>5657.94</v>
      </c>
      <c r="R644" s="45" t="n">
        <f aca="false">ROUND(G644*(I644+(I644*$S$8)),2)</f>
        <v>700.85</v>
      </c>
      <c r="S644" s="47" t="n">
        <f aca="false">Q644+R644</f>
        <v>6358.79</v>
      </c>
    </row>
    <row r="645" customFormat="false" ht="12.8" hidden="false" customHeight="false" outlineLevel="0" collapsed="false">
      <c r="B645" s="37" t="s">
        <v>1419</v>
      </c>
      <c r="C645" s="37" t="s">
        <v>28</v>
      </c>
      <c r="D645" s="38" t="s">
        <v>1420</v>
      </c>
      <c r="E645" s="39" t="s">
        <v>1421</v>
      </c>
      <c r="F645" s="40" t="s">
        <v>16</v>
      </c>
      <c r="G645" s="41" t="n">
        <v>48</v>
      </c>
      <c r="H645" s="59" t="n">
        <v>38.31</v>
      </c>
      <c r="I645" s="43" t="n">
        <v>17.83</v>
      </c>
      <c r="J645" s="68" t="n">
        <f aca="false">H645+I645</f>
        <v>56.14</v>
      </c>
      <c r="K645" s="45" t="n">
        <f aca="false">G645*H645</f>
        <v>1838.88</v>
      </c>
      <c r="L645" s="45" t="n">
        <f aca="false">G645*I645</f>
        <v>855.84</v>
      </c>
      <c r="M645" s="46" t="n">
        <f aca="false">G645*J645</f>
        <v>2694.72</v>
      </c>
      <c r="N645" s="46" t="n">
        <f aca="false">ROUND(G645*H645,0)</f>
        <v>1839</v>
      </c>
      <c r="O645" s="46" t="n">
        <f aca="false">ROUND(G645*I645,0)</f>
        <v>856</v>
      </c>
      <c r="P645" s="46" t="n">
        <f aca="false">(N645+O645)</f>
        <v>2695</v>
      </c>
      <c r="Q645" s="45" t="n">
        <f aca="false">ROUND(G645*(H645+(H645*$S$8)),2)</f>
        <v>2288.32</v>
      </c>
      <c r="R645" s="45" t="n">
        <f aca="false">ROUND(G645*(I645+(I645*$S$8)),2)</f>
        <v>1065.02</v>
      </c>
      <c r="S645" s="47" t="n">
        <f aca="false">Q645+R645</f>
        <v>3353.34</v>
      </c>
    </row>
    <row r="646" customFormat="false" ht="17.9" hidden="false" customHeight="false" outlineLevel="0" collapsed="false">
      <c r="B646" s="37" t="s">
        <v>1422</v>
      </c>
      <c r="C646" s="37" t="s">
        <v>32</v>
      </c>
      <c r="D646" s="38" t="n">
        <v>98302</v>
      </c>
      <c r="E646" s="39" t="s">
        <v>1423</v>
      </c>
      <c r="F646" s="40" t="s">
        <v>16</v>
      </c>
      <c r="G646" s="41" t="n">
        <v>3</v>
      </c>
      <c r="H646" s="59" t="n">
        <v>990.79</v>
      </c>
      <c r="I646" s="43" t="n">
        <v>256.58</v>
      </c>
      <c r="J646" s="68" t="n">
        <f aca="false">H646+I646</f>
        <v>1247.37</v>
      </c>
      <c r="K646" s="45" t="n">
        <f aca="false">G646*H646</f>
        <v>2972.37</v>
      </c>
      <c r="L646" s="45" t="n">
        <f aca="false">G646*I646</f>
        <v>769.74</v>
      </c>
      <c r="M646" s="46" t="n">
        <f aca="false">G646*J646</f>
        <v>3742.11</v>
      </c>
      <c r="N646" s="46" t="n">
        <f aca="false">ROUND(G646*H646,0)</f>
        <v>2972</v>
      </c>
      <c r="O646" s="46" t="n">
        <f aca="false">ROUND(G646*I646,0)</f>
        <v>770</v>
      </c>
      <c r="P646" s="46" t="n">
        <f aca="false">(N646+O646)</f>
        <v>3742</v>
      </c>
      <c r="Q646" s="45" t="n">
        <f aca="false">ROUND(G646*(H646+(H646*$S$8)),2)</f>
        <v>3698.85</v>
      </c>
      <c r="R646" s="45" t="n">
        <f aca="false">ROUND(G646*(I646+(I646*$S$8)),2)</f>
        <v>957.87</v>
      </c>
      <c r="S646" s="47" t="n">
        <f aca="false">Q646+R646</f>
        <v>4656.72</v>
      </c>
    </row>
    <row r="647" customFormat="false" ht="17.9" hidden="false" customHeight="false" outlineLevel="0" collapsed="false">
      <c r="B647" s="37" t="s">
        <v>1424</v>
      </c>
      <c r="C647" s="37" t="s">
        <v>28</v>
      </c>
      <c r="D647" s="38" t="s">
        <v>1425</v>
      </c>
      <c r="E647" s="39" t="s">
        <v>1426</v>
      </c>
      <c r="F647" s="40" t="s">
        <v>16</v>
      </c>
      <c r="G647" s="41" t="n">
        <v>1</v>
      </c>
      <c r="H647" s="59" t="n">
        <v>110.28</v>
      </c>
      <c r="I647" s="43" t="n">
        <v>38.15</v>
      </c>
      <c r="J647" s="68" t="n">
        <f aca="false">H647+I647</f>
        <v>148.43</v>
      </c>
      <c r="K647" s="45" t="n">
        <f aca="false">G647*H647</f>
        <v>110.28</v>
      </c>
      <c r="L647" s="45" t="n">
        <f aca="false">G647*I647</f>
        <v>38.15</v>
      </c>
      <c r="M647" s="46" t="n">
        <f aca="false">G647*J647</f>
        <v>148.43</v>
      </c>
      <c r="N647" s="46" t="n">
        <f aca="false">ROUND(G647*H647,0)</f>
        <v>110</v>
      </c>
      <c r="O647" s="46" t="n">
        <f aca="false">ROUND(G647*I647,0)</f>
        <v>38</v>
      </c>
      <c r="P647" s="46" t="n">
        <f aca="false">(N647+O647)</f>
        <v>148</v>
      </c>
      <c r="Q647" s="45" t="n">
        <f aca="false">ROUND(G647*(H647+(H647*$S$8)),2)</f>
        <v>137.23</v>
      </c>
      <c r="R647" s="45" t="n">
        <f aca="false">ROUND(G647*(I647+(I647*$S$8)),2)</f>
        <v>47.47</v>
      </c>
      <c r="S647" s="47" t="n">
        <f aca="false">Q647+R647</f>
        <v>184.7</v>
      </c>
    </row>
    <row r="648" customFormat="false" ht="12.8" hidden="false" customHeight="false" outlineLevel="0" collapsed="false">
      <c r="B648" s="37" t="s">
        <v>1427</v>
      </c>
      <c r="C648" s="37" t="s">
        <v>28</v>
      </c>
      <c r="D648" s="38" t="s">
        <v>1428</v>
      </c>
      <c r="E648" s="39" t="s">
        <v>1429</v>
      </c>
      <c r="F648" s="40" t="s">
        <v>16</v>
      </c>
      <c r="G648" s="41" t="n">
        <v>2</v>
      </c>
      <c r="H648" s="59" t="n">
        <v>23.27</v>
      </c>
      <c r="I648" s="43" t="n">
        <v>4.62</v>
      </c>
      <c r="J648" s="68" t="n">
        <f aca="false">H648+I648</f>
        <v>27.89</v>
      </c>
      <c r="K648" s="45" t="n">
        <f aca="false">G648*H648</f>
        <v>46.54</v>
      </c>
      <c r="L648" s="45" t="n">
        <f aca="false">G648*I648</f>
        <v>9.24</v>
      </c>
      <c r="M648" s="46" t="n">
        <f aca="false">G648*J648</f>
        <v>55.78</v>
      </c>
      <c r="N648" s="46" t="n">
        <f aca="false">ROUND(G648*H648,0)</f>
        <v>47</v>
      </c>
      <c r="O648" s="46" t="n">
        <f aca="false">ROUND(G648*I648,0)</f>
        <v>9</v>
      </c>
      <c r="P648" s="46" t="n">
        <f aca="false">(N648+O648)</f>
        <v>56</v>
      </c>
      <c r="Q648" s="45" t="n">
        <f aca="false">ROUND(G648*(H648+(H648*$S$8)),2)</f>
        <v>57.91</v>
      </c>
      <c r="R648" s="45" t="n">
        <f aca="false">ROUND(G648*(I648+(I648*$S$8)),2)</f>
        <v>11.5</v>
      </c>
      <c r="S648" s="47" t="n">
        <f aca="false">Q648+R648</f>
        <v>69.41</v>
      </c>
    </row>
    <row r="649" customFormat="false" ht="12.8" hidden="false" customHeight="false" outlineLevel="0" collapsed="false">
      <c r="B649" s="37" t="s">
        <v>1430</v>
      </c>
      <c r="C649" s="37" t="s">
        <v>28</v>
      </c>
      <c r="D649" s="38" t="s">
        <v>1431</v>
      </c>
      <c r="E649" s="39" t="s">
        <v>1432</v>
      </c>
      <c r="F649" s="40" t="s">
        <v>16</v>
      </c>
      <c r="G649" s="41" t="n">
        <v>1</v>
      </c>
      <c r="H649" s="59" t="n">
        <v>167.73</v>
      </c>
      <c r="I649" s="43" t="n">
        <v>53.68</v>
      </c>
      <c r="J649" s="68" t="n">
        <f aca="false">H649+I649</f>
        <v>221.41</v>
      </c>
      <c r="K649" s="45" t="n">
        <f aca="false">G649*H649</f>
        <v>167.73</v>
      </c>
      <c r="L649" s="45" t="n">
        <f aca="false">G649*I649</f>
        <v>53.68</v>
      </c>
      <c r="M649" s="46" t="n">
        <f aca="false">G649*J649</f>
        <v>221.41</v>
      </c>
      <c r="N649" s="46" t="n">
        <f aca="false">ROUND(G649*H649,0)</f>
        <v>168</v>
      </c>
      <c r="O649" s="46" t="n">
        <f aca="false">ROUND(G649*I649,0)</f>
        <v>54</v>
      </c>
      <c r="P649" s="46" t="n">
        <f aca="false">(N649+O649)</f>
        <v>222</v>
      </c>
      <c r="Q649" s="45" t="n">
        <f aca="false">ROUND(G649*(H649+(H649*$S$8)),2)</f>
        <v>208.73</v>
      </c>
      <c r="R649" s="45" t="n">
        <f aca="false">ROUND(G649*(I649+(I649*$S$8)),2)</f>
        <v>66.8</v>
      </c>
      <c r="S649" s="47" t="n">
        <f aca="false">Q649+R649</f>
        <v>275.53</v>
      </c>
    </row>
    <row r="650" customFormat="false" ht="17.9" hidden="false" customHeight="false" outlineLevel="0" collapsed="false">
      <c r="B650" s="37" t="s">
        <v>1433</v>
      </c>
      <c r="C650" s="37" t="s">
        <v>32</v>
      </c>
      <c r="D650" s="38" t="n">
        <v>100555</v>
      </c>
      <c r="E650" s="39" t="s">
        <v>1434</v>
      </c>
      <c r="F650" s="40" t="s">
        <v>16</v>
      </c>
      <c r="G650" s="41" t="n">
        <v>1</v>
      </c>
      <c r="H650" s="59" t="n">
        <v>1383.43</v>
      </c>
      <c r="I650" s="43" t="n">
        <v>42.43</v>
      </c>
      <c r="J650" s="68" t="n">
        <f aca="false">H650+I650</f>
        <v>1425.86</v>
      </c>
      <c r="K650" s="45" t="n">
        <f aca="false">G650*H650</f>
        <v>1383.43</v>
      </c>
      <c r="L650" s="45" t="n">
        <f aca="false">G650*I650</f>
        <v>42.43</v>
      </c>
      <c r="M650" s="46" t="n">
        <f aca="false">G650*J650</f>
        <v>1425.86</v>
      </c>
      <c r="N650" s="46" t="n">
        <f aca="false">ROUND(G650*H650,0)</f>
        <v>1383</v>
      </c>
      <c r="O650" s="46" t="n">
        <f aca="false">ROUND(G650*I650,0)</f>
        <v>42</v>
      </c>
      <c r="P650" s="46" t="n">
        <f aca="false">(N650+O650)</f>
        <v>1425</v>
      </c>
      <c r="Q650" s="45" t="n">
        <f aca="false">ROUND(G650*(H650+(H650*$S$8)),2)</f>
        <v>1721.56</v>
      </c>
      <c r="R650" s="45" t="n">
        <f aca="false">ROUND(G650*(I650+(I650*$S$8)),2)</f>
        <v>52.8</v>
      </c>
      <c r="S650" s="47" t="n">
        <f aca="false">Q650+R650</f>
        <v>1774.36</v>
      </c>
    </row>
    <row r="651" customFormat="false" ht="12.8" hidden="false" customHeight="false" outlineLevel="0" collapsed="false">
      <c r="B651" s="37" t="s">
        <v>1435</v>
      </c>
      <c r="C651" s="37" t="s">
        <v>28</v>
      </c>
      <c r="D651" s="38" t="s">
        <v>1436</v>
      </c>
      <c r="E651" s="39" t="s">
        <v>1432</v>
      </c>
      <c r="F651" s="40" t="s">
        <v>16</v>
      </c>
      <c r="G651" s="41" t="n">
        <v>1</v>
      </c>
      <c r="H651" s="59" t="n">
        <v>24.88</v>
      </c>
      <c r="I651" s="43" t="n">
        <v>72.03</v>
      </c>
      <c r="J651" s="68" t="n">
        <f aca="false">H651+I651</f>
        <v>96.91</v>
      </c>
      <c r="K651" s="45" t="n">
        <f aca="false">G651*H651</f>
        <v>24.88</v>
      </c>
      <c r="L651" s="45" t="n">
        <f aca="false">G651*I651</f>
        <v>72.03</v>
      </c>
      <c r="M651" s="46" t="n">
        <f aca="false">G651*J651</f>
        <v>96.91</v>
      </c>
      <c r="N651" s="46" t="n">
        <f aca="false">ROUND(G651*H651,0)</f>
        <v>25</v>
      </c>
      <c r="O651" s="46" t="n">
        <f aca="false">ROUND(G651*I651,0)</f>
        <v>72</v>
      </c>
      <c r="P651" s="46" t="n">
        <f aca="false">(N651+O651)</f>
        <v>97</v>
      </c>
      <c r="Q651" s="45" t="n">
        <f aca="false">ROUND(G651*(H651+(H651*$S$8)),2)</f>
        <v>30.96</v>
      </c>
      <c r="R651" s="45" t="n">
        <f aca="false">ROUND(G651*(I651+(I651*$S$8)),2)</f>
        <v>89.63</v>
      </c>
      <c r="S651" s="47" t="n">
        <f aca="false">Q651+R651</f>
        <v>120.59</v>
      </c>
    </row>
    <row r="652" s="50" customFormat="true" ht="12.8" hidden="false" customHeight="false" outlineLevel="0" collapsed="false">
      <c r="B652" s="61" t="s">
        <v>1437</v>
      </c>
      <c r="C652" s="62"/>
      <c r="D652" s="63"/>
      <c r="E652" s="64" t="s">
        <v>756</v>
      </c>
      <c r="F652" s="65"/>
      <c r="G652" s="63"/>
      <c r="H652" s="63"/>
      <c r="I652" s="63"/>
      <c r="J652" s="66"/>
      <c r="K652" s="66" t="n">
        <f aca="false">SUM(K653:K659)</f>
        <v>4059.7388</v>
      </c>
      <c r="L652" s="66" t="n">
        <f aca="false">SUM(L653:L659)</f>
        <v>1858.5672</v>
      </c>
      <c r="M652" s="66" t="n">
        <f aca="false">SUM(M653:M659)</f>
        <v>5918.306</v>
      </c>
      <c r="N652" s="66"/>
      <c r="O652" s="66"/>
      <c r="P652" s="66"/>
      <c r="Q652" s="66" t="n">
        <f aca="false">SUM(Q653:Q659)</f>
        <v>5051.99</v>
      </c>
      <c r="R652" s="66" t="n">
        <f aca="false">SUM(R653:R659)</f>
        <v>2312.82</v>
      </c>
      <c r="S652" s="67" t="n">
        <f aca="false">SUM(S653:S659)</f>
        <v>7364.81</v>
      </c>
      <c r="V652" s="1"/>
      <c r="W652" s="1"/>
    </row>
    <row r="653" customFormat="false" ht="26.1" hidden="false" customHeight="false" outlineLevel="0" collapsed="false">
      <c r="B653" s="37" t="s">
        <v>1438</v>
      </c>
      <c r="C653" s="37" t="s">
        <v>32</v>
      </c>
      <c r="D653" s="38" t="n">
        <v>91941</v>
      </c>
      <c r="E653" s="39" t="s">
        <v>1118</v>
      </c>
      <c r="F653" s="40" t="s">
        <v>16</v>
      </c>
      <c r="G653" s="41" t="n">
        <v>42</v>
      </c>
      <c r="H653" s="59" t="n">
        <v>5.08</v>
      </c>
      <c r="I653" s="43" t="n">
        <v>6.97</v>
      </c>
      <c r="J653" s="68" t="n">
        <f aca="false">H653+I653</f>
        <v>12.05</v>
      </c>
      <c r="K653" s="45" t="n">
        <f aca="false">G653*H653</f>
        <v>213.36</v>
      </c>
      <c r="L653" s="45" t="n">
        <f aca="false">G653*I653</f>
        <v>292.74</v>
      </c>
      <c r="M653" s="46" t="n">
        <f aca="false">G653*J653</f>
        <v>506.1</v>
      </c>
      <c r="N653" s="46" t="n">
        <f aca="false">ROUND(G653*H653,0)</f>
        <v>213</v>
      </c>
      <c r="O653" s="46" t="n">
        <f aca="false">ROUND(G653*I653,0)</f>
        <v>293</v>
      </c>
      <c r="P653" s="46" t="n">
        <f aca="false">(N653+O653)</f>
        <v>506</v>
      </c>
      <c r="Q653" s="45" t="n">
        <f aca="false">ROUND(G653*(H653+(H653*$S$8)),2)</f>
        <v>265.51</v>
      </c>
      <c r="R653" s="45" t="n">
        <f aca="false">ROUND(G653*(I653+(I653*$S$8)),2)</f>
        <v>364.29</v>
      </c>
      <c r="S653" s="47" t="n">
        <f aca="false">Q653+R653</f>
        <v>629.8</v>
      </c>
    </row>
    <row r="654" customFormat="false" ht="12.8" hidden="false" customHeight="false" outlineLevel="0" collapsed="false">
      <c r="B654" s="37" t="s">
        <v>1439</v>
      </c>
      <c r="C654" s="37" t="s">
        <v>28</v>
      </c>
      <c r="D654" s="38" t="s">
        <v>1115</v>
      </c>
      <c r="E654" s="39" t="s">
        <v>1116</v>
      </c>
      <c r="F654" s="40" t="s">
        <v>16</v>
      </c>
      <c r="G654" s="41" t="n">
        <v>697</v>
      </c>
      <c r="H654" s="59" t="n">
        <v>1.55</v>
      </c>
      <c r="I654" s="43" t="n">
        <v>0.36</v>
      </c>
      <c r="J654" s="68" t="n">
        <f aca="false">H654+I654</f>
        <v>1.91</v>
      </c>
      <c r="K654" s="45" t="n">
        <f aca="false">G654*H654</f>
        <v>1080.35</v>
      </c>
      <c r="L654" s="45" t="n">
        <f aca="false">G654*I654</f>
        <v>250.92</v>
      </c>
      <c r="M654" s="46" t="n">
        <f aca="false">G654*J654</f>
        <v>1331.27</v>
      </c>
      <c r="N654" s="46" t="n">
        <f aca="false">ROUND(G654*H654,0)</f>
        <v>1080</v>
      </c>
      <c r="O654" s="46" t="n">
        <f aca="false">ROUND(G654*I654,0)</f>
        <v>251</v>
      </c>
      <c r="P654" s="46" t="n">
        <f aca="false">(N654+O654)</f>
        <v>1331</v>
      </c>
      <c r="Q654" s="45" t="n">
        <f aca="false">ROUND(G654*(H654+(H654*$S$8)),2)</f>
        <v>1344.4</v>
      </c>
      <c r="R654" s="45" t="n">
        <f aca="false">ROUND(G654*(I654+(I654*$S$8)),2)</f>
        <v>312.25</v>
      </c>
      <c r="S654" s="47" t="n">
        <f aca="false">Q654+R654</f>
        <v>1656.65</v>
      </c>
    </row>
    <row r="655" customFormat="false" ht="12.8" hidden="false" customHeight="false" outlineLevel="0" collapsed="false">
      <c r="B655" s="37" t="s">
        <v>1440</v>
      </c>
      <c r="C655" s="37" t="s">
        <v>28</v>
      </c>
      <c r="D655" s="38" t="s">
        <v>1133</v>
      </c>
      <c r="E655" s="39" t="s">
        <v>1134</v>
      </c>
      <c r="F655" s="40" t="s">
        <v>16</v>
      </c>
      <c r="G655" s="41" t="n">
        <v>23</v>
      </c>
      <c r="H655" s="59" t="n">
        <v>0.86</v>
      </c>
      <c r="I655" s="43" t="n">
        <v>0.36</v>
      </c>
      <c r="J655" s="68" t="n">
        <f aca="false">H655+I655</f>
        <v>1.22</v>
      </c>
      <c r="K655" s="45" t="n">
        <f aca="false">G655*H655</f>
        <v>19.78</v>
      </c>
      <c r="L655" s="45" t="n">
        <f aca="false">G655*I655</f>
        <v>8.28</v>
      </c>
      <c r="M655" s="46" t="n">
        <f aca="false">G655*J655</f>
        <v>28.06</v>
      </c>
      <c r="N655" s="46" t="n">
        <f aca="false">ROUND(G655*H655,0)</f>
        <v>20</v>
      </c>
      <c r="O655" s="46" t="n">
        <f aca="false">ROUND(G655*I655,0)</f>
        <v>8</v>
      </c>
      <c r="P655" s="46" t="n">
        <f aca="false">(N655+O655)</f>
        <v>28</v>
      </c>
      <c r="Q655" s="45" t="n">
        <f aca="false">ROUND(G655*(H655+(H655*$S$8)),2)</f>
        <v>24.61</v>
      </c>
      <c r="R655" s="45" t="n">
        <f aca="false">ROUND(G655*(I655+(I655*$S$8)),2)</f>
        <v>10.3</v>
      </c>
      <c r="S655" s="47" t="n">
        <f aca="false">Q655+R655</f>
        <v>34.91</v>
      </c>
    </row>
    <row r="656" customFormat="false" ht="17.9" hidden="false" customHeight="false" outlineLevel="0" collapsed="false">
      <c r="B656" s="37" t="s">
        <v>1441</v>
      </c>
      <c r="C656" s="37" t="s">
        <v>28</v>
      </c>
      <c r="D656" s="38" t="s">
        <v>1442</v>
      </c>
      <c r="E656" s="39" t="s">
        <v>1443</v>
      </c>
      <c r="F656" s="40" t="s">
        <v>16</v>
      </c>
      <c r="G656" s="41" t="n">
        <v>481</v>
      </c>
      <c r="H656" s="59" t="n">
        <v>2.31</v>
      </c>
      <c r="I656" s="43" t="n">
        <v>0.41</v>
      </c>
      <c r="J656" s="68" t="n">
        <f aca="false">H656+I656</f>
        <v>2.72</v>
      </c>
      <c r="K656" s="45" t="n">
        <f aca="false">G656*H656</f>
        <v>1111.11</v>
      </c>
      <c r="L656" s="45" t="n">
        <f aca="false">G656*I656</f>
        <v>197.21</v>
      </c>
      <c r="M656" s="46" t="n">
        <f aca="false">G656*J656</f>
        <v>1308.32</v>
      </c>
      <c r="N656" s="46" t="n">
        <f aca="false">ROUND(G656*H656,0)</f>
        <v>1111</v>
      </c>
      <c r="O656" s="46" t="n">
        <f aca="false">ROUND(G656*I656,0)</f>
        <v>197</v>
      </c>
      <c r="P656" s="46" t="n">
        <f aca="false">(N656+O656)</f>
        <v>1308</v>
      </c>
      <c r="Q656" s="45" t="n">
        <f aca="false">ROUND(G656*(H656+(H656*$S$8)),2)</f>
        <v>1382.68</v>
      </c>
      <c r="R656" s="45" t="n">
        <f aca="false">ROUND(G656*(I656+(I656*$S$8)),2)</f>
        <v>245.41</v>
      </c>
      <c r="S656" s="47" t="n">
        <f aca="false">Q656+R656</f>
        <v>1628.09</v>
      </c>
    </row>
    <row r="657" customFormat="false" ht="12.8" hidden="false" customHeight="false" outlineLevel="0" collapsed="false">
      <c r="B657" s="37" t="s">
        <v>1444</v>
      </c>
      <c r="C657" s="37" t="s">
        <v>28</v>
      </c>
      <c r="D657" s="38" t="s">
        <v>1139</v>
      </c>
      <c r="E657" s="39" t="s">
        <v>1140</v>
      </c>
      <c r="F657" s="40" t="s">
        <v>16</v>
      </c>
      <c r="G657" s="41" t="n">
        <v>593</v>
      </c>
      <c r="H657" s="59" t="n">
        <v>0.43</v>
      </c>
      <c r="I657" s="43" t="n">
        <v>0.36</v>
      </c>
      <c r="J657" s="68" t="n">
        <f aca="false">H657+I657</f>
        <v>0.79</v>
      </c>
      <c r="K657" s="45" t="n">
        <f aca="false">G657*H657</f>
        <v>254.99</v>
      </c>
      <c r="L657" s="45" t="n">
        <f aca="false">G657*I657</f>
        <v>213.48</v>
      </c>
      <c r="M657" s="46" t="n">
        <f aca="false">G657*J657</f>
        <v>468.47</v>
      </c>
      <c r="N657" s="46" t="n">
        <f aca="false">ROUND(G657*H657,0)</f>
        <v>255</v>
      </c>
      <c r="O657" s="46" t="n">
        <f aca="false">ROUND(G657*I657,0)</f>
        <v>213</v>
      </c>
      <c r="P657" s="46" t="n">
        <f aca="false">(N657+O657)</f>
        <v>468</v>
      </c>
      <c r="Q657" s="45" t="n">
        <f aca="false">ROUND(G657*(H657+(H657*$S$8)),2)</f>
        <v>317.31</v>
      </c>
      <c r="R657" s="45" t="n">
        <f aca="false">ROUND(G657*(I657+(I657*$S$8)),2)</f>
        <v>265.66</v>
      </c>
      <c r="S657" s="47" t="n">
        <f aca="false">Q657+R657</f>
        <v>582.97</v>
      </c>
    </row>
    <row r="658" customFormat="false" ht="17.9" hidden="false" customHeight="false" outlineLevel="0" collapsed="false">
      <c r="B658" s="37" t="s">
        <v>1445</v>
      </c>
      <c r="C658" s="37" t="s">
        <v>32</v>
      </c>
      <c r="D658" s="38" t="n">
        <v>92884</v>
      </c>
      <c r="E658" s="39" t="s">
        <v>1446</v>
      </c>
      <c r="F658" s="40" t="s">
        <v>118</v>
      </c>
      <c r="G658" s="41" t="n">
        <v>39.24</v>
      </c>
      <c r="H658" s="59" t="n">
        <v>11.12</v>
      </c>
      <c r="I658" s="43" t="n">
        <v>1.53</v>
      </c>
      <c r="J658" s="68" t="n">
        <f aca="false">H658+I658</f>
        <v>12.65</v>
      </c>
      <c r="K658" s="45" t="n">
        <f aca="false">G658*H658</f>
        <v>436.3488</v>
      </c>
      <c r="L658" s="45" t="n">
        <f aca="false">G658*I658</f>
        <v>60.0372</v>
      </c>
      <c r="M658" s="46" t="n">
        <f aca="false">G658*J658</f>
        <v>496.386</v>
      </c>
      <c r="N658" s="46" t="n">
        <f aca="false">ROUND(G658*H658,0)</f>
        <v>436</v>
      </c>
      <c r="O658" s="46" t="n">
        <f aca="false">ROUND(G658*I658,0)</f>
        <v>60</v>
      </c>
      <c r="P658" s="46" t="n">
        <f aca="false">(N658+O658)</f>
        <v>496</v>
      </c>
      <c r="Q658" s="45" t="n">
        <f aca="false">ROUND(G658*(H658+(H658*$S$8)),2)</f>
        <v>543</v>
      </c>
      <c r="R658" s="45" t="n">
        <f aca="false">ROUND(G658*(I658+(I658*$S$8)),2)</f>
        <v>74.71</v>
      </c>
      <c r="S658" s="47" t="n">
        <f aca="false">Q658+R658</f>
        <v>617.71</v>
      </c>
    </row>
    <row r="659" customFormat="false" ht="26.1" hidden="false" customHeight="false" outlineLevel="0" collapsed="false">
      <c r="B659" s="37" t="s">
        <v>1447</v>
      </c>
      <c r="C659" s="37" t="s">
        <v>32</v>
      </c>
      <c r="D659" s="38" t="n">
        <v>98463</v>
      </c>
      <c r="E659" s="39" t="s">
        <v>1448</v>
      </c>
      <c r="F659" s="40" t="s">
        <v>16</v>
      </c>
      <c r="G659" s="41" t="n">
        <v>65</v>
      </c>
      <c r="H659" s="59" t="n">
        <v>14.52</v>
      </c>
      <c r="I659" s="43" t="n">
        <v>12.86</v>
      </c>
      <c r="J659" s="68" t="n">
        <f aca="false">H659+I659</f>
        <v>27.38</v>
      </c>
      <c r="K659" s="45" t="n">
        <f aca="false">G659*H659</f>
        <v>943.8</v>
      </c>
      <c r="L659" s="45" t="n">
        <f aca="false">G659*I659</f>
        <v>835.9</v>
      </c>
      <c r="M659" s="46" t="n">
        <f aca="false">G659*J659</f>
        <v>1779.7</v>
      </c>
      <c r="N659" s="46" t="n">
        <f aca="false">ROUND(G659*H659,0)</f>
        <v>944</v>
      </c>
      <c r="O659" s="46" t="n">
        <f aca="false">ROUND(G659*I659,0)</f>
        <v>836</v>
      </c>
      <c r="P659" s="46" t="n">
        <f aca="false">(N659+O659)</f>
        <v>1780</v>
      </c>
      <c r="Q659" s="45" t="n">
        <f aca="false">ROUND(G659*(H659+(H659*$S$8)),2)</f>
        <v>1174.48</v>
      </c>
      <c r="R659" s="45" t="n">
        <f aca="false">ROUND(G659*(I659+(I659*$S$8)),2)</f>
        <v>1040.2</v>
      </c>
      <c r="S659" s="47" t="n">
        <f aca="false">Q659+R659</f>
        <v>2214.68</v>
      </c>
    </row>
    <row r="660" s="50" customFormat="true" ht="12.8" hidden="false" customHeight="false" outlineLevel="0" collapsed="false">
      <c r="B660" s="61" t="s">
        <v>1449</v>
      </c>
      <c r="C660" s="62"/>
      <c r="D660" s="63"/>
      <c r="E660" s="64" t="s">
        <v>1450</v>
      </c>
      <c r="F660" s="65"/>
      <c r="G660" s="63"/>
      <c r="H660" s="63"/>
      <c r="I660" s="63"/>
      <c r="J660" s="66"/>
      <c r="K660" s="66" t="n">
        <f aca="false">SUM(K661:K663)</f>
        <v>4115.3</v>
      </c>
      <c r="L660" s="66" t="n">
        <f aca="false">SUM(L661:L663)</f>
        <v>1098.39</v>
      </c>
      <c r="M660" s="66" t="n">
        <f aca="false">SUM(M661:M663)</f>
        <v>5213.69</v>
      </c>
      <c r="N660" s="66"/>
      <c r="O660" s="66"/>
      <c r="P660" s="66"/>
      <c r="Q660" s="66" t="n">
        <f aca="false">SUM(Q661:Q663)</f>
        <v>5121.13</v>
      </c>
      <c r="R660" s="66" t="n">
        <f aca="false">SUM(R661:R663)</f>
        <v>1366.84</v>
      </c>
      <c r="S660" s="67" t="n">
        <f aca="false">SUM(S661:S663)</f>
        <v>6487.97</v>
      </c>
      <c r="V660" s="1"/>
      <c r="W660" s="1"/>
    </row>
    <row r="661" customFormat="false" ht="17.9" hidden="false" customHeight="false" outlineLevel="0" collapsed="false">
      <c r="B661" s="37" t="s">
        <v>1451</v>
      </c>
      <c r="C661" s="37" t="s">
        <v>28</v>
      </c>
      <c r="D661" s="38" t="s">
        <v>1452</v>
      </c>
      <c r="E661" s="39" t="s">
        <v>1453</v>
      </c>
      <c r="F661" s="40" t="s">
        <v>16</v>
      </c>
      <c r="G661" s="41" t="n">
        <v>5</v>
      </c>
      <c r="H661" s="59" t="n">
        <v>247.27</v>
      </c>
      <c r="I661" s="43" t="n">
        <v>180.18</v>
      </c>
      <c r="J661" s="68" t="n">
        <f aca="false">H661+I661</f>
        <v>427.45</v>
      </c>
      <c r="K661" s="45" t="n">
        <f aca="false">G661*H661</f>
        <v>1236.35</v>
      </c>
      <c r="L661" s="45" t="n">
        <f aca="false">G661*I661</f>
        <v>900.9</v>
      </c>
      <c r="M661" s="46" t="n">
        <f aca="false">G661*J661</f>
        <v>2137.25</v>
      </c>
      <c r="N661" s="46" t="n">
        <f aca="false">ROUND(G661*H661,0)</f>
        <v>1236</v>
      </c>
      <c r="O661" s="46" t="n">
        <f aca="false">ROUND(G661*I661,0)</f>
        <v>901</v>
      </c>
      <c r="P661" s="46" t="n">
        <f aca="false">(N661+O661)</f>
        <v>2137</v>
      </c>
      <c r="Q661" s="45" t="n">
        <f aca="false">ROUND(G661*(H661+(H661*$S$8)),2)</f>
        <v>1538.53</v>
      </c>
      <c r="R661" s="45" t="n">
        <f aca="false">ROUND(G661*(I661+(I661*$S$8)),2)</f>
        <v>1121.09</v>
      </c>
      <c r="S661" s="47" t="n">
        <f aca="false">Q661+R661</f>
        <v>2659.62</v>
      </c>
    </row>
    <row r="662" customFormat="false" ht="17.9" hidden="false" customHeight="false" outlineLevel="0" collapsed="false">
      <c r="B662" s="37" t="s">
        <v>1454</v>
      </c>
      <c r="C662" s="37" t="s">
        <v>32</v>
      </c>
      <c r="D662" s="38" t="n">
        <v>100557</v>
      </c>
      <c r="E662" s="39" t="s">
        <v>1455</v>
      </c>
      <c r="F662" s="40" t="s">
        <v>16</v>
      </c>
      <c r="G662" s="41" t="n">
        <v>4</v>
      </c>
      <c r="H662" s="59" t="n">
        <v>444.22</v>
      </c>
      <c r="I662" s="43" t="n">
        <v>42.77</v>
      </c>
      <c r="J662" s="68" t="n">
        <f aca="false">H662+I662</f>
        <v>486.99</v>
      </c>
      <c r="K662" s="45" t="n">
        <f aca="false">G662*H662</f>
        <v>1776.88</v>
      </c>
      <c r="L662" s="45" t="n">
        <f aca="false">G662*I662</f>
        <v>171.08</v>
      </c>
      <c r="M662" s="46" t="n">
        <f aca="false">G662*J662</f>
        <v>1947.96</v>
      </c>
      <c r="N662" s="46" t="n">
        <f aca="false">ROUND(G662*H662,0)</f>
        <v>1777</v>
      </c>
      <c r="O662" s="46" t="n">
        <f aca="false">ROUND(G662*I662,0)</f>
        <v>171</v>
      </c>
      <c r="P662" s="46" t="n">
        <f aca="false">(N662+O662)</f>
        <v>1948</v>
      </c>
      <c r="Q662" s="45" t="n">
        <f aca="false">ROUND(G662*(H662+(H662*$S$8)),2)</f>
        <v>2211.17</v>
      </c>
      <c r="R662" s="45" t="n">
        <f aca="false">ROUND(G662*(I662+(I662*$S$8)),2)</f>
        <v>212.89</v>
      </c>
      <c r="S662" s="47" t="n">
        <f aca="false">Q662+R662</f>
        <v>2424.06</v>
      </c>
    </row>
    <row r="663" customFormat="false" ht="26.1" hidden="false" customHeight="false" outlineLevel="0" collapsed="false">
      <c r="B663" s="37" t="s">
        <v>1456</v>
      </c>
      <c r="C663" s="37" t="s">
        <v>28</v>
      </c>
      <c r="D663" s="38" t="s">
        <v>1353</v>
      </c>
      <c r="E663" s="39" t="s">
        <v>1354</v>
      </c>
      <c r="F663" s="40" t="s">
        <v>16</v>
      </c>
      <c r="G663" s="41" t="n">
        <v>1</v>
      </c>
      <c r="H663" s="59" t="n">
        <v>1102.07</v>
      </c>
      <c r="I663" s="43" t="n">
        <v>26.4100000000001</v>
      </c>
      <c r="J663" s="68" t="n">
        <f aca="false">H663+I663</f>
        <v>1128.48</v>
      </c>
      <c r="K663" s="45" t="n">
        <f aca="false">G663*H663</f>
        <v>1102.07</v>
      </c>
      <c r="L663" s="45" t="n">
        <f aca="false">G663*I663</f>
        <v>26.4100000000001</v>
      </c>
      <c r="M663" s="46" t="n">
        <f aca="false">G663*J663</f>
        <v>1128.48</v>
      </c>
      <c r="N663" s="46" t="n">
        <f aca="false">ROUND(G663*H663,0)</f>
        <v>1102</v>
      </c>
      <c r="O663" s="46" t="n">
        <f aca="false">ROUND(G663*I663,0)</f>
        <v>26</v>
      </c>
      <c r="P663" s="46" t="n">
        <f aca="false">(N663+O663)</f>
        <v>1128</v>
      </c>
      <c r="Q663" s="45" t="n">
        <f aca="false">ROUND(G663*(H663+(H663*$S$8)),2)</f>
        <v>1371.43</v>
      </c>
      <c r="R663" s="45" t="n">
        <f aca="false">ROUND(G663*(I663+(I663*$S$8)),2)</f>
        <v>32.86</v>
      </c>
      <c r="S663" s="47" t="n">
        <f aca="false">Q663+R663</f>
        <v>1404.29</v>
      </c>
    </row>
    <row r="664" s="50" customFormat="true" ht="12.8" hidden="false" customHeight="false" outlineLevel="0" collapsed="false">
      <c r="B664" s="61" t="s">
        <v>1457</v>
      </c>
      <c r="C664" s="62"/>
      <c r="D664" s="63"/>
      <c r="E664" s="64" t="s">
        <v>1385</v>
      </c>
      <c r="F664" s="54"/>
      <c r="G664" s="55"/>
      <c r="H664" s="56"/>
      <c r="I664" s="57"/>
      <c r="J664" s="66"/>
      <c r="K664" s="66" t="n">
        <f aca="false">SUM(K665:K666)</f>
        <v>1525.3</v>
      </c>
      <c r="L664" s="66" t="n">
        <f aca="false">SUM(L665:L666)</f>
        <v>357.84</v>
      </c>
      <c r="M664" s="66" t="n">
        <f aca="false">SUM(M665:M666)</f>
        <v>1883.14</v>
      </c>
      <c r="N664" s="66"/>
      <c r="O664" s="66"/>
      <c r="P664" s="66"/>
      <c r="Q664" s="66" t="n">
        <f aca="false">SUM(Q665:Q666)</f>
        <v>1898.1</v>
      </c>
      <c r="R664" s="66" t="n">
        <f aca="false">SUM(R665:R666)</f>
        <v>445.3</v>
      </c>
      <c r="S664" s="67" t="n">
        <f aca="false">SUM(S665:S666)</f>
        <v>2343.4</v>
      </c>
      <c r="V664" s="1"/>
      <c r="W664" s="1"/>
    </row>
    <row r="665" customFormat="false" ht="17.9" hidden="false" customHeight="false" outlineLevel="0" collapsed="false">
      <c r="B665" s="37" t="s">
        <v>1458</v>
      </c>
      <c r="C665" s="37" t="s">
        <v>32</v>
      </c>
      <c r="D665" s="38" t="n">
        <v>98307</v>
      </c>
      <c r="E665" s="39" t="s">
        <v>1459</v>
      </c>
      <c r="F665" s="40" t="s">
        <v>16</v>
      </c>
      <c r="G665" s="41" t="n">
        <v>28</v>
      </c>
      <c r="H665" s="59" t="n">
        <v>43.84</v>
      </c>
      <c r="I665" s="43" t="n">
        <v>8.52</v>
      </c>
      <c r="J665" s="68" t="n">
        <f aca="false">H665+I665</f>
        <v>52.36</v>
      </c>
      <c r="K665" s="45" t="n">
        <f aca="false">G665*H665</f>
        <v>1227.52</v>
      </c>
      <c r="L665" s="45" t="n">
        <f aca="false">G665*I665</f>
        <v>238.56</v>
      </c>
      <c r="M665" s="46" t="n">
        <f aca="false">G665*J665</f>
        <v>1466.08</v>
      </c>
      <c r="N665" s="46" t="n">
        <f aca="false">ROUND(G665*H665,0)</f>
        <v>1228</v>
      </c>
      <c r="O665" s="46" t="n">
        <f aca="false">ROUND(G665*I665,0)</f>
        <v>239</v>
      </c>
      <c r="P665" s="46" t="n">
        <f aca="false">(N665+O665)</f>
        <v>1467</v>
      </c>
      <c r="Q665" s="45" t="n">
        <f aca="false">ROUND(G665*(H665+(H665*$S$8)),2)</f>
        <v>1527.54</v>
      </c>
      <c r="R665" s="45" t="n">
        <f aca="false">ROUND(G665*(I665+(I665*$S$8)),2)</f>
        <v>296.87</v>
      </c>
      <c r="S665" s="47" t="n">
        <f aca="false">Q665+R665</f>
        <v>1824.41</v>
      </c>
    </row>
    <row r="666" customFormat="false" ht="17.9" hidden="false" customHeight="false" outlineLevel="0" collapsed="false">
      <c r="B666" s="37" t="s">
        <v>1460</v>
      </c>
      <c r="C666" s="37" t="s">
        <v>28</v>
      </c>
      <c r="D666" s="38" t="s">
        <v>1461</v>
      </c>
      <c r="E666" s="39" t="s">
        <v>1462</v>
      </c>
      <c r="F666" s="40" t="s">
        <v>16</v>
      </c>
      <c r="G666" s="41" t="n">
        <v>14</v>
      </c>
      <c r="H666" s="59" t="n">
        <v>21.27</v>
      </c>
      <c r="I666" s="43" t="n">
        <v>8.52</v>
      </c>
      <c r="J666" s="68" t="n">
        <f aca="false">H666+I666</f>
        <v>29.79</v>
      </c>
      <c r="K666" s="45" t="n">
        <f aca="false">G666*H666</f>
        <v>297.78</v>
      </c>
      <c r="L666" s="45" t="n">
        <f aca="false">G666*I666</f>
        <v>119.28</v>
      </c>
      <c r="M666" s="46" t="n">
        <f aca="false">G666*J666</f>
        <v>417.06</v>
      </c>
      <c r="N666" s="46" t="n">
        <f aca="false">ROUND(G666*H666,0)</f>
        <v>298</v>
      </c>
      <c r="O666" s="46" t="n">
        <f aca="false">ROUND(G666*I666,0)</f>
        <v>119</v>
      </c>
      <c r="P666" s="46" t="n">
        <f aca="false">(N666+O666)</f>
        <v>417</v>
      </c>
      <c r="Q666" s="45" t="n">
        <f aca="false">ROUND(G666*(H666+(H666*$S$8)),2)</f>
        <v>370.56</v>
      </c>
      <c r="R666" s="45" t="n">
        <f aca="false">ROUND(G666*(I666+(I666*$S$8)),2)</f>
        <v>148.43</v>
      </c>
      <c r="S666" s="47" t="n">
        <f aca="false">Q666+R666</f>
        <v>518.99</v>
      </c>
    </row>
    <row r="667" s="50" customFormat="true" ht="12.8" hidden="false" customHeight="false" outlineLevel="0" collapsed="false">
      <c r="B667" s="61" t="s">
        <v>1463</v>
      </c>
      <c r="C667" s="62"/>
      <c r="D667" s="63"/>
      <c r="E667" s="64" t="s">
        <v>1464</v>
      </c>
      <c r="F667" s="54"/>
      <c r="G667" s="55"/>
      <c r="H667" s="56"/>
      <c r="I667" s="57"/>
      <c r="J667" s="66"/>
      <c r="K667" s="66" t="n">
        <f aca="false">SUM(K668:K677)</f>
        <v>17033.84</v>
      </c>
      <c r="L667" s="66" t="n">
        <f aca="false">SUM(L668:L677)</f>
        <v>5407.562</v>
      </c>
      <c r="M667" s="66" t="n">
        <f aca="false">SUM(M668:M677)</f>
        <v>22441.402</v>
      </c>
      <c r="N667" s="66"/>
      <c r="O667" s="66"/>
      <c r="P667" s="66"/>
      <c r="Q667" s="66" t="n">
        <f aca="false">SUM(Q668:Q677)</f>
        <v>21197.09</v>
      </c>
      <c r="R667" s="66" t="n">
        <f aca="false">SUM(R668:R677)</f>
        <v>6729.24</v>
      </c>
      <c r="S667" s="67" t="n">
        <f aca="false">SUM(S668:S677)</f>
        <v>27926.33</v>
      </c>
      <c r="V667" s="1"/>
      <c r="W667" s="1"/>
    </row>
    <row r="668" customFormat="false" ht="26.1" hidden="false" customHeight="false" outlineLevel="0" collapsed="false">
      <c r="B668" s="37" t="s">
        <v>1465</v>
      </c>
      <c r="C668" s="37" t="s">
        <v>28</v>
      </c>
      <c r="D668" s="38" t="s">
        <v>1466</v>
      </c>
      <c r="E668" s="39" t="s">
        <v>1467</v>
      </c>
      <c r="F668" s="40" t="s">
        <v>16</v>
      </c>
      <c r="G668" s="41" t="n">
        <v>77.6</v>
      </c>
      <c r="H668" s="59" t="n">
        <v>122.25</v>
      </c>
      <c r="I668" s="43" t="n">
        <v>25.49</v>
      </c>
      <c r="J668" s="68" t="n">
        <f aca="false">H668+I668</f>
        <v>147.74</v>
      </c>
      <c r="K668" s="45" t="n">
        <f aca="false">G668*H668</f>
        <v>9486.6</v>
      </c>
      <c r="L668" s="45" t="n">
        <f aca="false">G668*I668</f>
        <v>1978.024</v>
      </c>
      <c r="M668" s="46" t="n">
        <f aca="false">G668*J668</f>
        <v>11464.624</v>
      </c>
      <c r="N668" s="46" t="n">
        <f aca="false">ROUND(G668*H668,0)</f>
        <v>9487</v>
      </c>
      <c r="O668" s="46" t="n">
        <f aca="false">ROUND(G668*I668,0)</f>
        <v>1978</v>
      </c>
      <c r="P668" s="46" t="n">
        <f aca="false">(N668+O668)</f>
        <v>11465</v>
      </c>
      <c r="Q668" s="45" t="n">
        <f aca="false">ROUND(G668*(H668+(H668*$S$8)),2)</f>
        <v>11805.23</v>
      </c>
      <c r="R668" s="45" t="n">
        <f aca="false">ROUND(G668*(I668+(I668*$S$8)),2)</f>
        <v>2461.47</v>
      </c>
      <c r="S668" s="47" t="n">
        <f aca="false">Q668+R668</f>
        <v>14266.7</v>
      </c>
    </row>
    <row r="669" customFormat="false" ht="26.1" hidden="false" customHeight="false" outlineLevel="0" collapsed="false">
      <c r="B669" s="37" t="s">
        <v>1468</v>
      </c>
      <c r="C669" s="37" t="s">
        <v>32</v>
      </c>
      <c r="D669" s="38" t="n">
        <v>91837</v>
      </c>
      <c r="E669" s="39" t="s">
        <v>1302</v>
      </c>
      <c r="F669" s="40" t="s">
        <v>55</v>
      </c>
      <c r="G669" s="41" t="n">
        <v>4.2</v>
      </c>
      <c r="H669" s="59" t="n">
        <v>18.19</v>
      </c>
      <c r="I669" s="43" t="n">
        <v>10.18</v>
      </c>
      <c r="J669" s="68" t="n">
        <f aca="false">H669+I669</f>
        <v>28.37</v>
      </c>
      <c r="K669" s="45" t="n">
        <f aca="false">G669*H669</f>
        <v>76.398</v>
      </c>
      <c r="L669" s="45" t="n">
        <f aca="false">G669*I669</f>
        <v>42.756</v>
      </c>
      <c r="M669" s="46" t="n">
        <f aca="false">G669*J669</f>
        <v>119.154</v>
      </c>
      <c r="N669" s="46" t="n">
        <f aca="false">ROUND(G669*H669,0)</f>
        <v>76</v>
      </c>
      <c r="O669" s="46" t="n">
        <f aca="false">ROUND(G669*I669,0)</f>
        <v>43</v>
      </c>
      <c r="P669" s="46" t="n">
        <f aca="false">(N669+O669)</f>
        <v>119</v>
      </c>
      <c r="Q669" s="45" t="n">
        <f aca="false">ROUND(G669*(H669+(H669*$S$8)),2)</f>
        <v>95.07</v>
      </c>
      <c r="R669" s="45" t="n">
        <f aca="false">ROUND(G669*(I669+(I669*$S$8)),2)</f>
        <v>53.21</v>
      </c>
      <c r="S669" s="47" t="n">
        <f aca="false">Q669+R669</f>
        <v>148.28</v>
      </c>
    </row>
    <row r="670" customFormat="false" ht="26.1" hidden="false" customHeight="false" outlineLevel="0" collapsed="false">
      <c r="B670" s="37" t="s">
        <v>1469</v>
      </c>
      <c r="C670" s="37" t="s">
        <v>32</v>
      </c>
      <c r="D670" s="38" t="n">
        <v>91835</v>
      </c>
      <c r="E670" s="39" t="s">
        <v>1470</v>
      </c>
      <c r="F670" s="40" t="s">
        <v>55</v>
      </c>
      <c r="G670" s="41" t="n">
        <v>258.4</v>
      </c>
      <c r="H670" s="59" t="n">
        <v>12.58</v>
      </c>
      <c r="I670" s="43" t="n">
        <v>9.62</v>
      </c>
      <c r="J670" s="68" t="n">
        <f aca="false">H670+I670</f>
        <v>22.2</v>
      </c>
      <c r="K670" s="45" t="n">
        <f aca="false">G670*H670</f>
        <v>3250.672</v>
      </c>
      <c r="L670" s="45" t="n">
        <f aca="false">G670*I670</f>
        <v>2485.808</v>
      </c>
      <c r="M670" s="46" t="n">
        <f aca="false">G670*J670</f>
        <v>5736.48</v>
      </c>
      <c r="N670" s="46" t="n">
        <f aca="false">ROUND(G670*H670,0)</f>
        <v>3251</v>
      </c>
      <c r="O670" s="46" t="n">
        <f aca="false">ROUND(G670*I670,0)</f>
        <v>2486</v>
      </c>
      <c r="P670" s="46" t="n">
        <f aca="false">(N670+O670)</f>
        <v>5737</v>
      </c>
      <c r="Q670" s="45" t="n">
        <f aca="false">ROUND(G670*(H670+(H670*$S$8)),2)</f>
        <v>4045.17</v>
      </c>
      <c r="R670" s="45" t="n">
        <f aca="false">ROUND(G670*(I670+(I670*$S$8)),2)</f>
        <v>3093.37</v>
      </c>
      <c r="S670" s="47" t="n">
        <f aca="false">Q670+R670</f>
        <v>7138.54</v>
      </c>
    </row>
    <row r="671" customFormat="false" ht="26.1" hidden="false" customHeight="false" outlineLevel="0" collapsed="false">
      <c r="B671" s="37" t="s">
        <v>1471</v>
      </c>
      <c r="C671" s="37" t="s">
        <v>32</v>
      </c>
      <c r="D671" s="38" t="n">
        <v>91865</v>
      </c>
      <c r="E671" s="39" t="s">
        <v>1472</v>
      </c>
      <c r="F671" s="40" t="s">
        <v>55</v>
      </c>
      <c r="G671" s="41" t="n">
        <v>51.8</v>
      </c>
      <c r="H671" s="59" t="n">
        <v>16</v>
      </c>
      <c r="I671" s="43" t="n">
        <v>6.7</v>
      </c>
      <c r="J671" s="68" t="n">
        <f aca="false">H671+I671</f>
        <v>22.7</v>
      </c>
      <c r="K671" s="45" t="n">
        <f aca="false">G671*H671</f>
        <v>828.8</v>
      </c>
      <c r="L671" s="45" t="n">
        <f aca="false">G671*I671</f>
        <v>347.06</v>
      </c>
      <c r="M671" s="46" t="n">
        <f aca="false">G671*J671</f>
        <v>1175.86</v>
      </c>
      <c r="N671" s="46" t="n">
        <f aca="false">ROUND(G671*H671,0)</f>
        <v>829</v>
      </c>
      <c r="O671" s="46" t="n">
        <f aca="false">ROUND(G671*I671,0)</f>
        <v>347</v>
      </c>
      <c r="P671" s="46" t="n">
        <f aca="false">(N671+O671)</f>
        <v>1176</v>
      </c>
      <c r="Q671" s="45" t="n">
        <f aca="false">ROUND(G671*(H671+(H671*$S$8)),2)</f>
        <v>1031.37</v>
      </c>
      <c r="R671" s="45" t="n">
        <f aca="false">ROUND(G671*(I671+(I671*$S$8)),2)</f>
        <v>431.89</v>
      </c>
      <c r="S671" s="47" t="n">
        <f aca="false">Q671+R671</f>
        <v>1463.26</v>
      </c>
    </row>
    <row r="672" customFormat="false" ht="26.1" hidden="false" customHeight="false" outlineLevel="0" collapsed="false">
      <c r="B672" s="37" t="s">
        <v>1473</v>
      </c>
      <c r="C672" s="37" t="s">
        <v>32</v>
      </c>
      <c r="D672" s="38" t="n">
        <v>93011</v>
      </c>
      <c r="E672" s="39" t="s">
        <v>1474</v>
      </c>
      <c r="F672" s="40" t="s">
        <v>55</v>
      </c>
      <c r="G672" s="41" t="n">
        <v>46.9</v>
      </c>
      <c r="H672" s="59" t="n">
        <v>52.2</v>
      </c>
      <c r="I672" s="43" t="n">
        <v>7.06</v>
      </c>
      <c r="J672" s="68" t="n">
        <f aca="false">H672+I672</f>
        <v>59.26</v>
      </c>
      <c r="K672" s="45" t="n">
        <f aca="false">G672*H672</f>
        <v>2448.18</v>
      </c>
      <c r="L672" s="45" t="n">
        <f aca="false">G672*I672</f>
        <v>331.114</v>
      </c>
      <c r="M672" s="46" t="n">
        <f aca="false">G672*J672</f>
        <v>2779.294</v>
      </c>
      <c r="N672" s="46" t="n">
        <f aca="false">ROUND(G672*H672,0)</f>
        <v>2448</v>
      </c>
      <c r="O672" s="46" t="n">
        <f aca="false">ROUND(G672*I672,0)</f>
        <v>331</v>
      </c>
      <c r="P672" s="46" t="n">
        <f aca="false">(N672+O672)</f>
        <v>2779</v>
      </c>
      <c r="Q672" s="45" t="n">
        <f aca="false">ROUND(G672*(H672+(H672*$S$8)),2)</f>
        <v>3046.54</v>
      </c>
      <c r="R672" s="45" t="n">
        <f aca="false">ROUND(G672*(I672+(I672*$S$8)),2)</f>
        <v>412.04</v>
      </c>
      <c r="S672" s="47" t="n">
        <f aca="false">Q672+R672</f>
        <v>3458.58</v>
      </c>
    </row>
    <row r="673" customFormat="false" ht="12.8" hidden="false" customHeight="false" outlineLevel="0" collapsed="false">
      <c r="B673" s="37" t="s">
        <v>1475</v>
      </c>
      <c r="C673" s="37" t="s">
        <v>28</v>
      </c>
      <c r="D673" s="38" t="s">
        <v>1476</v>
      </c>
      <c r="E673" s="39" t="s">
        <v>1477</v>
      </c>
      <c r="F673" s="40" t="s">
        <v>16</v>
      </c>
      <c r="G673" s="41" t="n">
        <v>1</v>
      </c>
      <c r="H673" s="59" t="n">
        <v>283.38</v>
      </c>
      <c r="I673" s="43" t="n">
        <v>16.54</v>
      </c>
      <c r="J673" s="68" t="n">
        <f aca="false">H673+I673</f>
        <v>299.92</v>
      </c>
      <c r="K673" s="45" t="n">
        <f aca="false">G673*H673</f>
        <v>283.38</v>
      </c>
      <c r="L673" s="45" t="n">
        <f aca="false">G673*I673</f>
        <v>16.54</v>
      </c>
      <c r="M673" s="46" t="n">
        <f aca="false">G673*J673</f>
        <v>299.92</v>
      </c>
      <c r="N673" s="46" t="n">
        <f aca="false">ROUND(G673*H673,0)</f>
        <v>283</v>
      </c>
      <c r="O673" s="46" t="n">
        <f aca="false">ROUND(G673*I673,0)</f>
        <v>17</v>
      </c>
      <c r="P673" s="46" t="n">
        <f aca="false">(N673+O673)</f>
        <v>300</v>
      </c>
      <c r="Q673" s="45" t="n">
        <f aca="false">ROUND(G673*(H673+(H673*$S$8)),2)</f>
        <v>352.64</v>
      </c>
      <c r="R673" s="45" t="n">
        <f aca="false">ROUND(G673*(I673+(I673*$S$8)),2)</f>
        <v>20.58</v>
      </c>
      <c r="S673" s="47" t="n">
        <f aca="false">Q673+R673</f>
        <v>373.22</v>
      </c>
    </row>
    <row r="674" customFormat="false" ht="12.8" hidden="false" customHeight="false" outlineLevel="0" collapsed="false">
      <c r="B674" s="37" t="s">
        <v>1478</v>
      </c>
      <c r="C674" s="37" t="s">
        <v>28</v>
      </c>
      <c r="D674" s="38" t="s">
        <v>1291</v>
      </c>
      <c r="E674" s="39" t="s">
        <v>1292</v>
      </c>
      <c r="F674" s="40" t="s">
        <v>16</v>
      </c>
      <c r="G674" s="41" t="n">
        <v>3</v>
      </c>
      <c r="H674" s="59" t="n">
        <v>14.23</v>
      </c>
      <c r="I674" s="43" t="n">
        <v>12.41</v>
      </c>
      <c r="J674" s="68" t="n">
        <f aca="false">H674+I674</f>
        <v>26.64</v>
      </c>
      <c r="K674" s="45" t="n">
        <f aca="false">G674*H674</f>
        <v>42.69</v>
      </c>
      <c r="L674" s="45" t="n">
        <f aca="false">G674*I674</f>
        <v>37.23</v>
      </c>
      <c r="M674" s="46" t="n">
        <f aca="false">G674*J674</f>
        <v>79.92</v>
      </c>
      <c r="N674" s="46" t="n">
        <f aca="false">ROUND(G674*H674,0)</f>
        <v>43</v>
      </c>
      <c r="O674" s="46" t="n">
        <f aca="false">ROUND(G674*I674,0)</f>
        <v>37</v>
      </c>
      <c r="P674" s="46" t="n">
        <f aca="false">(N674+O674)</f>
        <v>80</v>
      </c>
      <c r="Q674" s="45" t="n">
        <f aca="false">ROUND(G674*(H674+(H674*$S$8)),2)</f>
        <v>53.12</v>
      </c>
      <c r="R674" s="45" t="n">
        <f aca="false">ROUND(G674*(I674+(I674*$S$8)),2)</f>
        <v>46.33</v>
      </c>
      <c r="S674" s="47" t="n">
        <f aca="false">Q674+R674</f>
        <v>99.45</v>
      </c>
    </row>
    <row r="675" customFormat="false" ht="17.9" hidden="false" customHeight="false" outlineLevel="0" collapsed="false">
      <c r="B675" s="37" t="s">
        <v>1479</v>
      </c>
      <c r="C675" s="37" t="s">
        <v>28</v>
      </c>
      <c r="D675" s="38" t="s">
        <v>1107</v>
      </c>
      <c r="E675" s="39" t="s">
        <v>1108</v>
      </c>
      <c r="F675" s="40" t="s">
        <v>16</v>
      </c>
      <c r="G675" s="41" t="n">
        <v>12</v>
      </c>
      <c r="H675" s="59" t="n">
        <v>11.31</v>
      </c>
      <c r="I675" s="43" t="n">
        <v>3.64</v>
      </c>
      <c r="J675" s="68" t="n">
        <f aca="false">H675+I675</f>
        <v>14.95</v>
      </c>
      <c r="K675" s="45" t="n">
        <f aca="false">G675*H675</f>
        <v>135.72</v>
      </c>
      <c r="L675" s="45" t="n">
        <f aca="false">G675*I675</f>
        <v>43.68</v>
      </c>
      <c r="M675" s="46" t="n">
        <f aca="false">G675*J675</f>
        <v>179.4</v>
      </c>
      <c r="N675" s="46" t="n">
        <f aca="false">ROUND(G675*H675,0)</f>
        <v>136</v>
      </c>
      <c r="O675" s="46" t="n">
        <f aca="false">ROUND(G675*I675,0)</f>
        <v>44</v>
      </c>
      <c r="P675" s="46" t="n">
        <f aca="false">(N675+O675)</f>
        <v>180</v>
      </c>
      <c r="Q675" s="45" t="n">
        <f aca="false">ROUND(G675*(H675+(H675*$S$8)),2)</f>
        <v>168.89</v>
      </c>
      <c r="R675" s="45" t="n">
        <f aca="false">ROUND(G675*(I675+(I675*$S$8)),2)</f>
        <v>54.36</v>
      </c>
      <c r="S675" s="47" t="n">
        <f aca="false">Q675+R675</f>
        <v>223.25</v>
      </c>
    </row>
    <row r="676" customFormat="false" ht="12.8" hidden="false" customHeight="false" outlineLevel="0" collapsed="false">
      <c r="B676" s="37" t="s">
        <v>1480</v>
      </c>
      <c r="C676" s="37" t="s">
        <v>28</v>
      </c>
      <c r="D676" s="38" t="s">
        <v>1481</v>
      </c>
      <c r="E676" s="39" t="s">
        <v>1482</v>
      </c>
      <c r="F676" s="40" t="s">
        <v>16</v>
      </c>
      <c r="G676" s="41" t="n">
        <v>5</v>
      </c>
      <c r="H676" s="59" t="n">
        <v>8.56</v>
      </c>
      <c r="I676" s="43" t="n">
        <v>8.15</v>
      </c>
      <c r="J676" s="68" t="n">
        <f aca="false">H676+I676</f>
        <v>16.71</v>
      </c>
      <c r="K676" s="45" t="n">
        <f aca="false">G676*H676</f>
        <v>42.8</v>
      </c>
      <c r="L676" s="45" t="n">
        <f aca="false">G676*I676</f>
        <v>40.75</v>
      </c>
      <c r="M676" s="46" t="n">
        <f aca="false">G676*J676</f>
        <v>83.55</v>
      </c>
      <c r="N676" s="46" t="n">
        <f aca="false">ROUND(G676*H676,0)</f>
        <v>43</v>
      </c>
      <c r="O676" s="46" t="n">
        <f aca="false">ROUND(G676*I676,0)</f>
        <v>41</v>
      </c>
      <c r="P676" s="46" t="n">
        <f aca="false">(N676+O676)</f>
        <v>84</v>
      </c>
      <c r="Q676" s="45" t="n">
        <f aca="false">ROUND(G676*(H676+(H676*$S$8)),2)</f>
        <v>53.26</v>
      </c>
      <c r="R676" s="45" t="n">
        <f aca="false">ROUND(G676*(I676+(I676*$S$8)),2)</f>
        <v>50.71</v>
      </c>
      <c r="S676" s="47" t="n">
        <f aca="false">Q676+R676</f>
        <v>103.97</v>
      </c>
    </row>
    <row r="677" customFormat="false" ht="26.1" hidden="false" customHeight="false" outlineLevel="0" collapsed="false">
      <c r="B677" s="37" t="s">
        <v>1483</v>
      </c>
      <c r="C677" s="37" t="s">
        <v>28</v>
      </c>
      <c r="D677" s="38" t="s">
        <v>1484</v>
      </c>
      <c r="E677" s="39" t="s">
        <v>1485</v>
      </c>
      <c r="F677" s="40" t="s">
        <v>16</v>
      </c>
      <c r="G677" s="41" t="n">
        <v>4</v>
      </c>
      <c r="H677" s="59" t="n">
        <v>109.65</v>
      </c>
      <c r="I677" s="43" t="n">
        <v>21.15</v>
      </c>
      <c r="J677" s="68" t="n">
        <f aca="false">H677+I677</f>
        <v>130.8</v>
      </c>
      <c r="K677" s="45" t="n">
        <f aca="false">G677*H677</f>
        <v>438.6</v>
      </c>
      <c r="L677" s="45" t="n">
        <f aca="false">G677*I677</f>
        <v>84.6</v>
      </c>
      <c r="M677" s="46" t="n">
        <f aca="false">G677*J677</f>
        <v>523.2</v>
      </c>
      <c r="N677" s="46" t="n">
        <f aca="false">ROUND(G677*H677,0)</f>
        <v>439</v>
      </c>
      <c r="O677" s="46" t="n">
        <f aca="false">ROUND(G677*I677,0)</f>
        <v>85</v>
      </c>
      <c r="P677" s="46" t="n">
        <f aca="false">(N677+O677)</f>
        <v>524</v>
      </c>
      <c r="Q677" s="45" t="n">
        <f aca="false">ROUND(G677*(H677+(H677*$S$8)),2)</f>
        <v>545.8</v>
      </c>
      <c r="R677" s="45" t="n">
        <f aca="false">ROUND(G677*(I677+(I677*$S$8)),2)</f>
        <v>105.28</v>
      </c>
      <c r="S677" s="47" t="n">
        <f aca="false">Q677+R677</f>
        <v>651.08</v>
      </c>
    </row>
    <row r="678" s="50" customFormat="true" ht="12.8" hidden="false" customHeight="false" outlineLevel="0" collapsed="false">
      <c r="B678" s="61" t="s">
        <v>1486</v>
      </c>
      <c r="C678" s="62"/>
      <c r="D678" s="63"/>
      <c r="E678" s="64" t="s">
        <v>1487</v>
      </c>
      <c r="F678" s="54"/>
      <c r="G678" s="55"/>
      <c r="H678" s="56"/>
      <c r="I678" s="57"/>
      <c r="J678" s="99"/>
      <c r="K678" s="100"/>
      <c r="L678" s="100"/>
      <c r="M678" s="61"/>
      <c r="N678" s="61"/>
      <c r="O678" s="61"/>
      <c r="P678" s="61"/>
      <c r="Q678" s="100"/>
      <c r="R678" s="100"/>
      <c r="S678" s="101" t="n">
        <f aca="false">S679</f>
        <v>13365.42</v>
      </c>
      <c r="V678" s="1"/>
      <c r="W678" s="1"/>
    </row>
    <row r="679" customFormat="false" ht="17.9" hidden="false" customHeight="false" outlineLevel="0" collapsed="false">
      <c r="B679" s="37" t="s">
        <v>1488</v>
      </c>
      <c r="C679" s="37" t="s">
        <v>32</v>
      </c>
      <c r="D679" s="38" t="n">
        <v>98297</v>
      </c>
      <c r="E679" s="39" t="s">
        <v>1489</v>
      </c>
      <c r="F679" s="40" t="s">
        <v>16</v>
      </c>
      <c r="G679" s="41" t="n">
        <v>1209.5</v>
      </c>
      <c r="H679" s="59" t="n">
        <v>8.72</v>
      </c>
      <c r="I679" s="43" t="n">
        <v>0.16</v>
      </c>
      <c r="J679" s="68" t="n">
        <f aca="false">H679+I679</f>
        <v>8.88</v>
      </c>
      <c r="K679" s="45" t="n">
        <f aca="false">G679*H679</f>
        <v>10546.84</v>
      </c>
      <c r="L679" s="45" t="n">
        <f aca="false">G679*I679</f>
        <v>193.52</v>
      </c>
      <c r="M679" s="46" t="n">
        <f aca="false">G679*J679</f>
        <v>10740.36</v>
      </c>
      <c r="N679" s="46" t="n">
        <f aca="false">ROUND(G679*H679,0)</f>
        <v>10547</v>
      </c>
      <c r="O679" s="46" t="n">
        <f aca="false">ROUND(G679*I679,0)</f>
        <v>194</v>
      </c>
      <c r="P679" s="46" t="n">
        <f aca="false">(N679+O679)</f>
        <v>10741</v>
      </c>
      <c r="Q679" s="45" t="n">
        <f aca="false">ROUND(G679*(H679+(H679*$S$8)),2)</f>
        <v>13124.6</v>
      </c>
      <c r="R679" s="45" t="n">
        <f aca="false">ROUND(G679*(I679+(I679*$S$8)),2)</f>
        <v>240.82</v>
      </c>
      <c r="S679" s="47" t="n">
        <f aca="false">Q679+R679</f>
        <v>13365.42</v>
      </c>
    </row>
    <row r="680" customFormat="false" ht="17.9" hidden="false" customHeight="false" outlineLevel="0" collapsed="false">
      <c r="B680" s="61" t="n">
        <v>20</v>
      </c>
      <c r="C680" s="62"/>
      <c r="D680" s="63"/>
      <c r="E680" s="64" t="s">
        <v>1490</v>
      </c>
      <c r="F680" s="54"/>
      <c r="G680" s="55"/>
      <c r="H680" s="59"/>
      <c r="I680" s="43"/>
      <c r="J680" s="66"/>
      <c r="K680" s="66" t="n">
        <f aca="false">SUM(K681:K686)</f>
        <v>106502.69</v>
      </c>
      <c r="L680" s="66" t="n">
        <f aca="false">SUM(L681:L686)</f>
        <v>8781.41</v>
      </c>
      <c r="M680" s="66" t="n">
        <f aca="false">SUM(M681:M686)</f>
        <v>115284.1</v>
      </c>
      <c r="N680" s="66"/>
      <c r="O680" s="66"/>
      <c r="P680" s="66"/>
      <c r="Q680" s="66" t="n">
        <f aca="false">SUM(Q681:Q686)</f>
        <v>132533.12</v>
      </c>
      <c r="R680" s="66" t="n">
        <f aca="false">SUM(R681:R686)</f>
        <v>10927.68</v>
      </c>
      <c r="S680" s="67" t="n">
        <f aca="false">SUM(S681:S686)</f>
        <v>143460.8</v>
      </c>
    </row>
    <row r="681" customFormat="false" ht="17.9" hidden="false" customHeight="false" outlineLevel="0" collapsed="false">
      <c r="B681" s="37" t="s">
        <v>1491</v>
      </c>
      <c r="C681" s="37" t="s">
        <v>32</v>
      </c>
      <c r="D681" s="38" t="n">
        <v>98111</v>
      </c>
      <c r="E681" s="39" t="s">
        <v>1492</v>
      </c>
      <c r="F681" s="40" t="s">
        <v>16</v>
      </c>
      <c r="G681" s="41" t="n">
        <v>15</v>
      </c>
      <c r="H681" s="59" t="n">
        <v>44.92</v>
      </c>
      <c r="I681" s="43" t="n">
        <v>6.11</v>
      </c>
      <c r="J681" s="68" t="n">
        <f aca="false">H681+I681</f>
        <v>51.03</v>
      </c>
      <c r="K681" s="45" t="n">
        <f aca="false">G681*H681</f>
        <v>673.8</v>
      </c>
      <c r="L681" s="45" t="n">
        <f aca="false">G681*I681</f>
        <v>91.65</v>
      </c>
      <c r="M681" s="46" t="n">
        <f aca="false">G681*J681</f>
        <v>765.45</v>
      </c>
      <c r="N681" s="46" t="n">
        <f aca="false">ROUND(G681*H681,0)</f>
        <v>674</v>
      </c>
      <c r="O681" s="46" t="n">
        <f aca="false">ROUND(G681*I681,0)</f>
        <v>92</v>
      </c>
      <c r="P681" s="46" t="n">
        <f aca="false">(N681+O681)</f>
        <v>766</v>
      </c>
      <c r="Q681" s="45" t="n">
        <f aca="false">ROUND(G681*(H681+(H681*$S$8)),2)</f>
        <v>838.48</v>
      </c>
      <c r="R681" s="45" t="n">
        <f aca="false">ROUND(G681*(I681+(I681*$S$8)),2)</f>
        <v>114.05</v>
      </c>
      <c r="S681" s="47" t="n">
        <f aca="false">Q681+R681</f>
        <v>952.53</v>
      </c>
    </row>
    <row r="682" customFormat="false" ht="17.9" hidden="false" customHeight="false" outlineLevel="0" collapsed="false">
      <c r="B682" s="37" t="s">
        <v>1493</v>
      </c>
      <c r="C682" s="37" t="s">
        <v>32</v>
      </c>
      <c r="D682" s="38" t="n">
        <v>96985</v>
      </c>
      <c r="E682" s="39" t="s">
        <v>1494</v>
      </c>
      <c r="F682" s="40" t="s">
        <v>16</v>
      </c>
      <c r="G682" s="41" t="n">
        <v>15</v>
      </c>
      <c r="H682" s="59" t="n">
        <v>98.19</v>
      </c>
      <c r="I682" s="43" t="n">
        <v>10.26</v>
      </c>
      <c r="J682" s="68" t="n">
        <f aca="false">H682+I682</f>
        <v>108.45</v>
      </c>
      <c r="K682" s="45" t="n">
        <f aca="false">G682*H682</f>
        <v>1472.85</v>
      </c>
      <c r="L682" s="45" t="n">
        <f aca="false">G682*I682</f>
        <v>153.9</v>
      </c>
      <c r="M682" s="46" t="n">
        <f aca="false">G682*J682</f>
        <v>1626.75</v>
      </c>
      <c r="N682" s="46" t="n">
        <f aca="false">ROUND(G682*H682,0)</f>
        <v>1473</v>
      </c>
      <c r="O682" s="46" t="n">
        <f aca="false">ROUND(G682*I682,0)</f>
        <v>154</v>
      </c>
      <c r="P682" s="46" t="n">
        <f aca="false">(N682+O682)</f>
        <v>1627</v>
      </c>
      <c r="Q682" s="45" t="n">
        <f aca="false">ROUND(G682*(H682+(H682*$S$8)),2)</f>
        <v>1832.83</v>
      </c>
      <c r="R682" s="45" t="n">
        <f aca="false">ROUND(G682*(I682+(I682*$S$8)),2)</f>
        <v>191.51</v>
      </c>
      <c r="S682" s="47" t="n">
        <f aca="false">Q682+R682</f>
        <v>2024.34</v>
      </c>
    </row>
    <row r="683" customFormat="false" ht="12.8" hidden="false" customHeight="false" outlineLevel="0" collapsed="false">
      <c r="B683" s="37" t="s">
        <v>1495</v>
      </c>
      <c r="C683" s="37" t="s">
        <v>28</v>
      </c>
      <c r="D683" s="38" t="s">
        <v>1496</v>
      </c>
      <c r="E683" s="39" t="s">
        <v>1497</v>
      </c>
      <c r="F683" s="40" t="s">
        <v>16</v>
      </c>
      <c r="G683" s="41" t="n">
        <v>48</v>
      </c>
      <c r="H683" s="59" t="n">
        <v>20.33</v>
      </c>
      <c r="I683" s="43" t="n">
        <v>6.92</v>
      </c>
      <c r="J683" s="68" t="n">
        <f aca="false">H683+I683</f>
        <v>27.25</v>
      </c>
      <c r="K683" s="45" t="n">
        <f aca="false">G683*H683</f>
        <v>975.84</v>
      </c>
      <c r="L683" s="45" t="n">
        <f aca="false">G683*I683</f>
        <v>332.16</v>
      </c>
      <c r="M683" s="46" t="n">
        <f aca="false">G683*J683</f>
        <v>1308</v>
      </c>
      <c r="N683" s="46" t="n">
        <f aca="false">ROUND(G683*H683,0)</f>
        <v>976</v>
      </c>
      <c r="O683" s="46" t="n">
        <f aca="false">ROUND(G683*I683,0)</f>
        <v>332</v>
      </c>
      <c r="P683" s="46" t="n">
        <f aca="false">(N683+O683)</f>
        <v>1308</v>
      </c>
      <c r="Q683" s="45" t="n">
        <f aca="false">ROUND(G683*(H683+(H683*$S$8)),2)</f>
        <v>1214.35</v>
      </c>
      <c r="R683" s="45" t="n">
        <f aca="false">ROUND(G683*(I683+(I683*$S$8)),2)</f>
        <v>413.34</v>
      </c>
      <c r="S683" s="47" t="n">
        <f aca="false">Q683+R683</f>
        <v>1627.69</v>
      </c>
    </row>
    <row r="684" customFormat="false" ht="17.9" hidden="false" customHeight="false" outlineLevel="0" collapsed="false">
      <c r="B684" s="37" t="s">
        <v>1498</v>
      </c>
      <c r="C684" s="37" t="s">
        <v>32</v>
      </c>
      <c r="D684" s="38" t="n">
        <v>100873</v>
      </c>
      <c r="E684" s="39" t="s">
        <v>1499</v>
      </c>
      <c r="F684" s="40" t="s">
        <v>16</v>
      </c>
      <c r="G684" s="41" t="n">
        <v>280</v>
      </c>
      <c r="H684" s="59" t="n">
        <v>308.59</v>
      </c>
      <c r="I684" s="43" t="n">
        <v>27.31</v>
      </c>
      <c r="J684" s="68" t="n">
        <f aca="false">H684+I684</f>
        <v>335.9</v>
      </c>
      <c r="K684" s="45" t="n">
        <f aca="false">G684*H684</f>
        <v>86405.2</v>
      </c>
      <c r="L684" s="45" t="n">
        <f aca="false">G684*I684</f>
        <v>7646.8</v>
      </c>
      <c r="M684" s="46" t="n">
        <f aca="false">G684*J684</f>
        <v>94052</v>
      </c>
      <c r="N684" s="46" t="n">
        <f aca="false">ROUND(G684*H684,0)</f>
        <v>86405</v>
      </c>
      <c r="O684" s="46" t="n">
        <f aca="false">ROUND(G684*I684,0)</f>
        <v>7647</v>
      </c>
      <c r="P684" s="46" t="n">
        <f aca="false">(N684+O684)</f>
        <v>94052</v>
      </c>
      <c r="Q684" s="45" t="n">
        <f aca="false">ROUND(G684*(H684+(H684*$S$8)),2)</f>
        <v>107523.58</v>
      </c>
      <c r="R684" s="45" t="n">
        <f aca="false">ROUND(G684*(I684+(I684*$S$8)),2)</f>
        <v>9515.76</v>
      </c>
      <c r="S684" s="47" t="n">
        <f aca="false">Q684+R684</f>
        <v>117039.34</v>
      </c>
    </row>
    <row r="685" customFormat="false" ht="17.9" hidden="false" customHeight="false" outlineLevel="0" collapsed="false">
      <c r="B685" s="37" t="s">
        <v>1500</v>
      </c>
      <c r="C685" s="37" t="s">
        <v>32</v>
      </c>
      <c r="D685" s="38" t="n">
        <v>96977</v>
      </c>
      <c r="E685" s="39" t="s">
        <v>1501</v>
      </c>
      <c r="F685" s="40" t="s">
        <v>55</v>
      </c>
      <c r="G685" s="41" t="n">
        <v>310</v>
      </c>
      <c r="H685" s="59" t="n">
        <v>52.76</v>
      </c>
      <c r="I685" s="43" t="n">
        <v>1.35</v>
      </c>
      <c r="J685" s="68" t="n">
        <f aca="false">H685+I685</f>
        <v>54.11</v>
      </c>
      <c r="K685" s="45" t="n">
        <f aca="false">G685*H685</f>
        <v>16355.6</v>
      </c>
      <c r="L685" s="45" t="n">
        <f aca="false">G685*I685</f>
        <v>418.5</v>
      </c>
      <c r="M685" s="46" t="n">
        <f aca="false">G685*J685</f>
        <v>16774.1</v>
      </c>
      <c r="N685" s="46" t="n">
        <f aca="false">ROUND(G685*H685,0)</f>
        <v>16356</v>
      </c>
      <c r="O685" s="46" t="n">
        <f aca="false">ROUND(G685*I685,0)</f>
        <v>419</v>
      </c>
      <c r="P685" s="46" t="n">
        <f aca="false">(N685+O685)</f>
        <v>16775</v>
      </c>
      <c r="Q685" s="45" t="n">
        <f aca="false">ROUND(G685*(H685+(H685*$S$8)),2)</f>
        <v>20353.09</v>
      </c>
      <c r="R685" s="45" t="n">
        <f aca="false">ROUND(G685*(I685+(I685*$S$8)),2)</f>
        <v>520.79</v>
      </c>
      <c r="S685" s="47" t="n">
        <f aca="false">Q685+R685</f>
        <v>20873.88</v>
      </c>
    </row>
    <row r="686" customFormat="false" ht="12.8" hidden="false" customHeight="false" outlineLevel="0" collapsed="false">
      <c r="B686" s="37" t="s">
        <v>1502</v>
      </c>
      <c r="C686" s="37" t="s">
        <v>28</v>
      </c>
      <c r="D686" s="38" t="s">
        <v>1503</v>
      </c>
      <c r="E686" s="39" t="s">
        <v>1504</v>
      </c>
      <c r="F686" s="40" t="s">
        <v>16</v>
      </c>
      <c r="G686" s="41" t="n">
        <v>20</v>
      </c>
      <c r="H686" s="59" t="n">
        <v>30.97</v>
      </c>
      <c r="I686" s="43" t="n">
        <v>6.92</v>
      </c>
      <c r="J686" s="68" t="n">
        <f aca="false">H686+I686</f>
        <v>37.89</v>
      </c>
      <c r="K686" s="45" t="n">
        <f aca="false">G686*H686</f>
        <v>619.4</v>
      </c>
      <c r="L686" s="45" t="n">
        <f aca="false">G686*I686</f>
        <v>138.4</v>
      </c>
      <c r="M686" s="46" t="n">
        <f aca="false">G686*J686</f>
        <v>757.8</v>
      </c>
      <c r="N686" s="46" t="n">
        <f aca="false">ROUND(G686*H686,0)</f>
        <v>619</v>
      </c>
      <c r="O686" s="46" t="n">
        <f aca="false">ROUND(G686*I686,0)</f>
        <v>138</v>
      </c>
      <c r="P686" s="46" t="n">
        <f aca="false">(N686+O686)</f>
        <v>757</v>
      </c>
      <c r="Q686" s="45" t="n">
        <f aca="false">ROUND(G686*(H686+(H686*$S$8)),2)</f>
        <v>770.79</v>
      </c>
      <c r="R686" s="45" t="n">
        <f aca="false">ROUND(G686*(I686+(I686*$S$8)),2)</f>
        <v>172.23</v>
      </c>
      <c r="S686" s="47" t="n">
        <f aca="false">Q686+R686</f>
        <v>943.02</v>
      </c>
    </row>
    <row r="687" customFormat="false" ht="12.8" hidden="false" customHeight="false" outlineLevel="0" collapsed="false">
      <c r="B687" s="61" t="n">
        <v>21</v>
      </c>
      <c r="C687" s="62"/>
      <c r="D687" s="63"/>
      <c r="E687" s="64" t="s">
        <v>1505</v>
      </c>
      <c r="F687" s="54"/>
      <c r="G687" s="55"/>
      <c r="H687" s="59"/>
      <c r="I687" s="43"/>
      <c r="J687" s="99"/>
      <c r="K687" s="100"/>
      <c r="L687" s="100"/>
      <c r="M687" s="61"/>
      <c r="N687" s="61"/>
      <c r="O687" s="61"/>
      <c r="P687" s="61"/>
      <c r="Q687" s="100"/>
      <c r="R687" s="100"/>
      <c r="S687" s="101" t="n">
        <f aca="false">SUM(S688+S694+S699+S703)</f>
        <v>286292.92</v>
      </c>
    </row>
    <row r="688" s="50" customFormat="true" ht="12.8" hidden="false" customHeight="false" outlineLevel="0" collapsed="false">
      <c r="B688" s="61" t="s">
        <v>1506</v>
      </c>
      <c r="C688" s="62"/>
      <c r="D688" s="63"/>
      <c r="E688" s="64" t="s">
        <v>1507</v>
      </c>
      <c r="F688" s="54"/>
      <c r="G688" s="55"/>
      <c r="H688" s="56"/>
      <c r="I688" s="57"/>
      <c r="J688" s="66"/>
      <c r="K688" s="66" t="n">
        <f aca="false">SUM(K689:K693)</f>
        <v>15982.431</v>
      </c>
      <c r="L688" s="66" t="n">
        <f aca="false">SUM(L689:L693)</f>
        <v>1277.686</v>
      </c>
      <c r="M688" s="66" t="n">
        <f aca="false">SUM(M689:M693)</f>
        <v>17260.117</v>
      </c>
      <c r="N688" s="66"/>
      <c r="O688" s="66"/>
      <c r="P688" s="66"/>
      <c r="Q688" s="66" t="n">
        <f aca="false">SUM(Q689:Q693)</f>
        <v>19888.72</v>
      </c>
      <c r="R688" s="66" t="n">
        <f aca="false">SUM(R689:R693)</f>
        <v>1589.98</v>
      </c>
      <c r="S688" s="67" t="n">
        <f aca="false">SUM(S689:S693)</f>
        <v>21478.7</v>
      </c>
      <c r="V688" s="1"/>
      <c r="W688" s="1"/>
    </row>
    <row r="689" customFormat="false" ht="26.1" hidden="false" customHeight="false" outlineLevel="0" collapsed="false">
      <c r="B689" s="37" t="s">
        <v>1508</v>
      </c>
      <c r="C689" s="37" t="s">
        <v>32</v>
      </c>
      <c r="D689" s="38" t="n">
        <v>91927</v>
      </c>
      <c r="E689" s="39" t="s">
        <v>1509</v>
      </c>
      <c r="F689" s="40" t="s">
        <v>55</v>
      </c>
      <c r="G689" s="41" t="n">
        <v>22.6</v>
      </c>
      <c r="H689" s="59" t="n">
        <v>3.47</v>
      </c>
      <c r="I689" s="43" t="n">
        <v>1.19</v>
      </c>
      <c r="J689" s="68" t="n">
        <f aca="false">H689+I689</f>
        <v>4.66</v>
      </c>
      <c r="K689" s="45" t="n">
        <f aca="false">G689*H689</f>
        <v>78.422</v>
      </c>
      <c r="L689" s="45" t="n">
        <f aca="false">G689*I689</f>
        <v>26.894</v>
      </c>
      <c r="M689" s="46" t="n">
        <f aca="false">G689*J689</f>
        <v>105.316</v>
      </c>
      <c r="N689" s="46" t="n">
        <f aca="false">ROUND(G689*H689,0)</f>
        <v>78</v>
      </c>
      <c r="O689" s="46" t="n">
        <f aca="false">ROUND(G689*I689,0)</f>
        <v>27</v>
      </c>
      <c r="P689" s="46" t="n">
        <f aca="false">(N689+O689)</f>
        <v>105</v>
      </c>
      <c r="Q689" s="45" t="n">
        <f aca="false">ROUND(G689*(H689+(H689*$S$8)),2)</f>
        <v>97.59</v>
      </c>
      <c r="R689" s="45" t="n">
        <f aca="false">ROUND(G689*(I689+(I689*$S$8)),2)</f>
        <v>33.47</v>
      </c>
      <c r="S689" s="47" t="n">
        <f aca="false">Q689+R689</f>
        <v>131.06</v>
      </c>
    </row>
    <row r="690" customFormat="false" ht="26.1" hidden="false" customHeight="false" outlineLevel="0" collapsed="false">
      <c r="B690" s="37" t="s">
        <v>1510</v>
      </c>
      <c r="C690" s="37" t="s">
        <v>32</v>
      </c>
      <c r="D690" s="38" t="n">
        <v>91929</v>
      </c>
      <c r="E690" s="39" t="s">
        <v>1511</v>
      </c>
      <c r="F690" s="40" t="s">
        <v>55</v>
      </c>
      <c r="G690" s="41" t="n">
        <v>132.4</v>
      </c>
      <c r="H690" s="59" t="n">
        <v>5.27</v>
      </c>
      <c r="I690" s="43" t="n">
        <v>1.6</v>
      </c>
      <c r="J690" s="68" t="n">
        <f aca="false">H690+I690</f>
        <v>6.87</v>
      </c>
      <c r="K690" s="45" t="n">
        <f aca="false">G690*H690</f>
        <v>697.748</v>
      </c>
      <c r="L690" s="45" t="n">
        <f aca="false">G690*I690</f>
        <v>211.84</v>
      </c>
      <c r="M690" s="46" t="n">
        <f aca="false">G690*J690</f>
        <v>909.588</v>
      </c>
      <c r="N690" s="46" t="n">
        <f aca="false">ROUND(G690*H690,0)</f>
        <v>698</v>
      </c>
      <c r="O690" s="46" t="n">
        <f aca="false">ROUND(G690*I690,0)</f>
        <v>212</v>
      </c>
      <c r="P690" s="46" t="n">
        <f aca="false">(N690+O690)</f>
        <v>910</v>
      </c>
      <c r="Q690" s="45" t="n">
        <f aca="false">ROUND(G690*(H690+(H690*$S$8)),2)</f>
        <v>868.29</v>
      </c>
      <c r="R690" s="45" t="n">
        <f aca="false">ROUND(G690*(I690+(I690*$S$8)),2)</f>
        <v>263.62</v>
      </c>
      <c r="S690" s="47" t="n">
        <f aca="false">Q690+R690</f>
        <v>1131.91</v>
      </c>
    </row>
    <row r="691" customFormat="false" ht="34.3" hidden="false" customHeight="false" outlineLevel="0" collapsed="false">
      <c r="B691" s="37" t="s">
        <v>1512</v>
      </c>
      <c r="C691" s="37" t="s">
        <v>32</v>
      </c>
      <c r="D691" s="38" t="n">
        <v>97327</v>
      </c>
      <c r="E691" s="39" t="s">
        <v>1513</v>
      </c>
      <c r="F691" s="40" t="s">
        <v>55</v>
      </c>
      <c r="G691" s="41" t="n">
        <v>16.9</v>
      </c>
      <c r="H691" s="59" t="n">
        <v>22.89</v>
      </c>
      <c r="I691" s="43" t="n">
        <v>2.14</v>
      </c>
      <c r="J691" s="68" t="n">
        <f aca="false">H691+I691</f>
        <v>25.03</v>
      </c>
      <c r="K691" s="45" t="n">
        <f aca="false">G691*H691</f>
        <v>386.841</v>
      </c>
      <c r="L691" s="45" t="n">
        <f aca="false">G691*I691</f>
        <v>36.166</v>
      </c>
      <c r="M691" s="46" t="n">
        <f aca="false">G691*J691</f>
        <v>423.007</v>
      </c>
      <c r="N691" s="46" t="n">
        <f aca="false">ROUND(G691*H691,0)</f>
        <v>387</v>
      </c>
      <c r="O691" s="46" t="n">
        <f aca="false">ROUND(G691*I691,0)</f>
        <v>36</v>
      </c>
      <c r="P691" s="46" t="n">
        <f aca="false">(N691+O691)</f>
        <v>423</v>
      </c>
      <c r="Q691" s="45" t="n">
        <f aca="false">ROUND(G691*(H691+(H691*$S$8)),2)</f>
        <v>481.39</v>
      </c>
      <c r="R691" s="45" t="n">
        <f aca="false">ROUND(G691*(I691+(I691*$S$8)),2)</f>
        <v>45.01</v>
      </c>
      <c r="S691" s="47" t="n">
        <f aca="false">Q691+R691</f>
        <v>526.4</v>
      </c>
    </row>
    <row r="692" customFormat="false" ht="34.3" hidden="false" customHeight="false" outlineLevel="0" collapsed="false">
      <c r="B692" s="37" t="s">
        <v>1514</v>
      </c>
      <c r="C692" s="37" t="s">
        <v>32</v>
      </c>
      <c r="D692" s="38" t="n">
        <v>97328</v>
      </c>
      <c r="E692" s="39" t="s">
        <v>1515</v>
      </c>
      <c r="F692" s="40" t="s">
        <v>55</v>
      </c>
      <c r="G692" s="41" t="n">
        <v>154.9</v>
      </c>
      <c r="H692" s="59" t="n">
        <v>38.6</v>
      </c>
      <c r="I692" s="43" t="n">
        <v>2.34</v>
      </c>
      <c r="J692" s="68" t="n">
        <f aca="false">H692+I692</f>
        <v>40.94</v>
      </c>
      <c r="K692" s="45" t="n">
        <f aca="false">G692*H692</f>
        <v>5979.14</v>
      </c>
      <c r="L692" s="45" t="n">
        <f aca="false">G692*I692</f>
        <v>362.466</v>
      </c>
      <c r="M692" s="46" t="n">
        <f aca="false">G692*J692</f>
        <v>6341.606</v>
      </c>
      <c r="N692" s="46" t="n">
        <f aca="false">ROUND(G692*H692,0)</f>
        <v>5979</v>
      </c>
      <c r="O692" s="46" t="n">
        <f aca="false">ROUND(G692*I692,0)</f>
        <v>362</v>
      </c>
      <c r="P692" s="46" t="n">
        <f aca="false">(N692+O692)</f>
        <v>6341</v>
      </c>
      <c r="Q692" s="45" t="n">
        <f aca="false">ROUND(G692*(H692+(H692*$S$8)),2)</f>
        <v>7440.51</v>
      </c>
      <c r="R692" s="45" t="n">
        <f aca="false">ROUND(G692*(I692+(I692*$S$8)),2)</f>
        <v>451.06</v>
      </c>
      <c r="S692" s="47" t="n">
        <f aca="false">Q692+R692</f>
        <v>7891.57</v>
      </c>
    </row>
    <row r="693" customFormat="false" ht="26.1" hidden="false" customHeight="false" outlineLevel="0" collapsed="false">
      <c r="B693" s="37" t="s">
        <v>1516</v>
      </c>
      <c r="C693" s="37" t="s">
        <v>32</v>
      </c>
      <c r="D693" s="38" t="n">
        <v>103292</v>
      </c>
      <c r="E693" s="39" t="s">
        <v>1517</v>
      </c>
      <c r="F693" s="40" t="s">
        <v>55</v>
      </c>
      <c r="G693" s="41" t="n">
        <v>138</v>
      </c>
      <c r="H693" s="59" t="n">
        <v>64.06</v>
      </c>
      <c r="I693" s="43" t="n">
        <v>4.64</v>
      </c>
      <c r="J693" s="68" t="n">
        <f aca="false">H693+I693</f>
        <v>68.7</v>
      </c>
      <c r="K693" s="45" t="n">
        <f aca="false">G693*H693</f>
        <v>8840.28</v>
      </c>
      <c r="L693" s="45" t="n">
        <f aca="false">G693*I693</f>
        <v>640.32</v>
      </c>
      <c r="M693" s="46" t="n">
        <f aca="false">G693*J693</f>
        <v>9480.6</v>
      </c>
      <c r="N693" s="46" t="n">
        <f aca="false">ROUND(G693*H693,0)</f>
        <v>8840</v>
      </c>
      <c r="O693" s="46" t="n">
        <f aca="false">ROUND(G693*I693,0)</f>
        <v>640</v>
      </c>
      <c r="P693" s="46" t="n">
        <f aca="false">(N693+O693)</f>
        <v>9480</v>
      </c>
      <c r="Q693" s="45" t="n">
        <f aca="false">ROUND(G693*(H693+(H693*$S$8)),2)</f>
        <v>11000.94</v>
      </c>
      <c r="R693" s="45" t="n">
        <f aca="false">ROUND(G693*(I693+(I693*$S$8)),2)</f>
        <v>796.82</v>
      </c>
      <c r="S693" s="47" t="n">
        <f aca="false">Q693+R693</f>
        <v>11797.76</v>
      </c>
    </row>
    <row r="694" s="50" customFormat="true" ht="12.8" hidden="false" customHeight="false" outlineLevel="0" collapsed="false">
      <c r="B694" s="61" t="s">
        <v>1518</v>
      </c>
      <c r="C694" s="62"/>
      <c r="D694" s="63"/>
      <c r="E694" s="64" t="s">
        <v>1519</v>
      </c>
      <c r="F694" s="65"/>
      <c r="G694" s="63"/>
      <c r="H694" s="63"/>
      <c r="I694" s="63"/>
      <c r="J694" s="66"/>
      <c r="K694" s="66" t="n">
        <f aca="false">SUM(K695:K698)</f>
        <v>2993.886</v>
      </c>
      <c r="L694" s="66" t="n">
        <f aca="false">SUM(L695:L698)</f>
        <v>1549.882</v>
      </c>
      <c r="M694" s="66" t="n">
        <f aca="false">SUM(M695:M698)</f>
        <v>4543.768</v>
      </c>
      <c r="N694" s="66"/>
      <c r="O694" s="66"/>
      <c r="P694" s="66"/>
      <c r="Q694" s="66" t="n">
        <f aca="false">SUM(Q695:Q698)</f>
        <v>3725.62</v>
      </c>
      <c r="R694" s="66" t="n">
        <f aca="false">SUM(R695:R698)</f>
        <v>1928.69</v>
      </c>
      <c r="S694" s="67" t="n">
        <f aca="false">SUM(S695:S698)</f>
        <v>5654.31</v>
      </c>
      <c r="V694" s="1"/>
      <c r="W694" s="1"/>
    </row>
    <row r="695" customFormat="false" ht="26.1" hidden="false" customHeight="false" outlineLevel="0" collapsed="false">
      <c r="B695" s="37" t="s">
        <v>1520</v>
      </c>
      <c r="C695" s="37" t="s">
        <v>32</v>
      </c>
      <c r="D695" s="38" t="n">
        <v>103978</v>
      </c>
      <c r="E695" s="39" t="s">
        <v>620</v>
      </c>
      <c r="F695" s="40" t="s">
        <v>55</v>
      </c>
      <c r="G695" s="41" t="n">
        <v>128.8</v>
      </c>
      <c r="H695" s="59" t="n">
        <v>19.47</v>
      </c>
      <c r="I695" s="43" t="n">
        <v>9.29</v>
      </c>
      <c r="J695" s="68" t="n">
        <f aca="false">H695+I695</f>
        <v>28.76</v>
      </c>
      <c r="K695" s="45" t="n">
        <f aca="false">G695*H695</f>
        <v>2507.736</v>
      </c>
      <c r="L695" s="45" t="n">
        <f aca="false">G695*I695</f>
        <v>1196.552</v>
      </c>
      <c r="M695" s="46" t="n">
        <f aca="false">G695*J695</f>
        <v>3704.288</v>
      </c>
      <c r="N695" s="46" t="n">
        <f aca="false">ROUND(G695*H695,0)</f>
        <v>2508</v>
      </c>
      <c r="O695" s="46" t="n">
        <f aca="false">ROUND(G695*I695,0)</f>
        <v>1197</v>
      </c>
      <c r="P695" s="46" t="n">
        <f aca="false">(N695+O695)</f>
        <v>3705</v>
      </c>
      <c r="Q695" s="45" t="n">
        <f aca="false">ROUND(G695*(H695+(H695*$S$8)),2)</f>
        <v>3120.65</v>
      </c>
      <c r="R695" s="45" t="n">
        <f aca="false">ROUND(G695*(I695+(I695*$S$8)),2)</f>
        <v>1489</v>
      </c>
      <c r="S695" s="47" t="n">
        <f aca="false">Q695+R695</f>
        <v>4609.65</v>
      </c>
    </row>
    <row r="696" customFormat="false" ht="26.1" hidden="false" customHeight="false" outlineLevel="0" collapsed="false">
      <c r="B696" s="37" t="s">
        <v>1521</v>
      </c>
      <c r="C696" s="37" t="s">
        <v>32</v>
      </c>
      <c r="D696" s="38" t="n">
        <v>103981</v>
      </c>
      <c r="E696" s="39" t="s">
        <v>665</v>
      </c>
      <c r="F696" s="40" t="s">
        <v>16</v>
      </c>
      <c r="G696" s="41" t="n">
        <v>24</v>
      </c>
      <c r="H696" s="59" t="n">
        <v>10.95</v>
      </c>
      <c r="I696" s="43" t="n">
        <v>7.97</v>
      </c>
      <c r="J696" s="68" t="n">
        <f aca="false">H696+I696</f>
        <v>18.92</v>
      </c>
      <c r="K696" s="45" t="n">
        <f aca="false">G696*H696</f>
        <v>262.8</v>
      </c>
      <c r="L696" s="45" t="n">
        <f aca="false">G696*I696</f>
        <v>191.28</v>
      </c>
      <c r="M696" s="46" t="n">
        <f aca="false">G696*J696</f>
        <v>454.08</v>
      </c>
      <c r="N696" s="46" t="n">
        <f aca="false">ROUND(G696*H696,0)</f>
        <v>263</v>
      </c>
      <c r="O696" s="46" t="n">
        <f aca="false">ROUND(G696*I696,0)</f>
        <v>191</v>
      </c>
      <c r="P696" s="46" t="n">
        <f aca="false">(N696+O696)</f>
        <v>454</v>
      </c>
      <c r="Q696" s="45" t="n">
        <f aca="false">ROUND(G696*(H696+(H696*$S$8)),2)</f>
        <v>327.03</v>
      </c>
      <c r="R696" s="45" t="n">
        <f aca="false">ROUND(G696*(I696+(I696*$S$8)),2)</f>
        <v>238.03</v>
      </c>
      <c r="S696" s="47" t="n">
        <f aca="false">Q696+R696</f>
        <v>565.06</v>
      </c>
    </row>
    <row r="697" customFormat="false" ht="26.1" hidden="false" customHeight="false" outlineLevel="0" collapsed="false">
      <c r="B697" s="37" t="s">
        <v>1522</v>
      </c>
      <c r="C697" s="37" t="s">
        <v>32</v>
      </c>
      <c r="D697" s="38" t="n">
        <v>103980</v>
      </c>
      <c r="E697" s="39" t="s">
        <v>652</v>
      </c>
      <c r="F697" s="40" t="s">
        <v>16</v>
      </c>
      <c r="G697" s="41" t="n">
        <v>19</v>
      </c>
      <c r="H697" s="59" t="n">
        <v>10.89</v>
      </c>
      <c r="I697" s="43" t="n">
        <v>7.97</v>
      </c>
      <c r="J697" s="68" t="n">
        <f aca="false">H697+I697</f>
        <v>18.86</v>
      </c>
      <c r="K697" s="45" t="n">
        <f aca="false">G697*H697</f>
        <v>206.91</v>
      </c>
      <c r="L697" s="45" t="n">
        <f aca="false">G697*I697</f>
        <v>151.43</v>
      </c>
      <c r="M697" s="46" t="n">
        <f aca="false">G697*J697</f>
        <v>358.34</v>
      </c>
      <c r="N697" s="46" t="n">
        <f aca="false">ROUND(G697*H697,0)</f>
        <v>207</v>
      </c>
      <c r="O697" s="46" t="n">
        <f aca="false">ROUND(G697*I697,0)</f>
        <v>151</v>
      </c>
      <c r="P697" s="46" t="n">
        <f aca="false">(N697+O697)</f>
        <v>358</v>
      </c>
      <c r="Q697" s="45" t="n">
        <f aca="false">ROUND(G697*(H697+(H697*$S$8)),2)</f>
        <v>257.48</v>
      </c>
      <c r="R697" s="45" t="n">
        <f aca="false">ROUND(G697*(I697+(I697*$S$8)),2)</f>
        <v>188.44</v>
      </c>
      <c r="S697" s="47" t="n">
        <f aca="false">Q697+R697</f>
        <v>445.92</v>
      </c>
    </row>
    <row r="698" customFormat="false" ht="26.1" hidden="false" customHeight="false" outlineLevel="0" collapsed="false">
      <c r="B698" s="37" t="s">
        <v>1523</v>
      </c>
      <c r="C698" s="37" t="s">
        <v>32</v>
      </c>
      <c r="D698" s="38" t="n">
        <v>104011</v>
      </c>
      <c r="E698" s="39" t="s">
        <v>683</v>
      </c>
      <c r="F698" s="40" t="s">
        <v>16</v>
      </c>
      <c r="G698" s="41" t="n">
        <v>1</v>
      </c>
      <c r="H698" s="59" t="n">
        <v>16.44</v>
      </c>
      <c r="I698" s="43" t="n">
        <v>10.62</v>
      </c>
      <c r="J698" s="68" t="n">
        <f aca="false">H698+I698</f>
        <v>27.06</v>
      </c>
      <c r="K698" s="45" t="n">
        <f aca="false">G698*H698</f>
        <v>16.44</v>
      </c>
      <c r="L698" s="45" t="n">
        <f aca="false">G698*I698</f>
        <v>10.62</v>
      </c>
      <c r="M698" s="46" t="n">
        <f aca="false">G698*J698</f>
        <v>27.06</v>
      </c>
      <c r="N698" s="46" t="n">
        <f aca="false">ROUND(G698*H698,0)</f>
        <v>16</v>
      </c>
      <c r="O698" s="46" t="n">
        <f aca="false">ROUND(G698*I698,0)</f>
        <v>11</v>
      </c>
      <c r="P698" s="46" t="n">
        <f aca="false">(N698+O698)</f>
        <v>27</v>
      </c>
      <c r="Q698" s="45" t="n">
        <f aca="false">ROUND(G698*(H698+(H698*$S$8)),2)</f>
        <v>20.46</v>
      </c>
      <c r="R698" s="45" t="n">
        <f aca="false">ROUND(G698*(I698+(I698*$S$8)),2)</f>
        <v>13.22</v>
      </c>
      <c r="S698" s="47" t="n">
        <f aca="false">Q698+R698</f>
        <v>33.68</v>
      </c>
    </row>
    <row r="699" s="50" customFormat="true" ht="12.8" hidden="false" customHeight="false" outlineLevel="0" collapsed="false">
      <c r="B699" s="61" t="s">
        <v>1524</v>
      </c>
      <c r="C699" s="62"/>
      <c r="D699" s="63"/>
      <c r="E699" s="64" t="s">
        <v>1525</v>
      </c>
      <c r="F699" s="54"/>
      <c r="G699" s="55"/>
      <c r="H699" s="56"/>
      <c r="I699" s="57"/>
      <c r="J699" s="66"/>
      <c r="K699" s="66" t="n">
        <f aca="false">SUM(K700:K702)</f>
        <v>11735.792</v>
      </c>
      <c r="L699" s="66" t="n">
        <f aca="false">SUM(L700:L702)</f>
        <v>0</v>
      </c>
      <c r="M699" s="66" t="n">
        <f aca="false">SUM(M700:M702)</f>
        <v>11735.792</v>
      </c>
      <c r="N699" s="66"/>
      <c r="O699" s="66"/>
      <c r="P699" s="66"/>
      <c r="Q699" s="66" t="n">
        <f aca="false">SUM(Q700:Q702)</f>
        <v>14604.15</v>
      </c>
      <c r="R699" s="66" t="n">
        <f aca="false">SUM(R700:R702)</f>
        <v>0</v>
      </c>
      <c r="S699" s="67" t="n">
        <f aca="false">SUM(S700:S702)</f>
        <v>14604.15</v>
      </c>
      <c r="V699" s="1"/>
      <c r="W699" s="1"/>
    </row>
    <row r="700" customFormat="false" ht="12.8" hidden="false" customHeight="false" outlineLevel="0" collapsed="false">
      <c r="B700" s="37" t="s">
        <v>1526</v>
      </c>
      <c r="C700" s="37" t="s">
        <v>28</v>
      </c>
      <c r="D700" s="38" t="s">
        <v>1527</v>
      </c>
      <c r="E700" s="39" t="s">
        <v>1528</v>
      </c>
      <c r="F700" s="40" t="s">
        <v>16</v>
      </c>
      <c r="G700" s="41" t="n">
        <v>4</v>
      </c>
      <c r="H700" s="59" t="n">
        <v>461.53</v>
      </c>
      <c r="I700" s="43" t="n">
        <v>0</v>
      </c>
      <c r="J700" s="68" t="n">
        <f aca="false">H700+I700</f>
        <v>461.53</v>
      </c>
      <c r="K700" s="45" t="n">
        <f aca="false">G700*H700</f>
        <v>1846.12</v>
      </c>
      <c r="L700" s="45" t="n">
        <f aca="false">G700*I700</f>
        <v>0</v>
      </c>
      <c r="M700" s="46" t="n">
        <f aca="false">G700*J700</f>
        <v>1846.12</v>
      </c>
      <c r="N700" s="46" t="n">
        <f aca="false">ROUND(G700*H700,0)</f>
        <v>1846</v>
      </c>
      <c r="O700" s="46" t="n">
        <f aca="false">ROUND(G700*I700,0)</f>
        <v>0</v>
      </c>
      <c r="P700" s="46" t="n">
        <f aca="false">(N700+O700)</f>
        <v>1846</v>
      </c>
      <c r="Q700" s="45" t="n">
        <f aca="false">ROUND(G700*(H700+(H700*$S$8)),2)</f>
        <v>2297.33</v>
      </c>
      <c r="R700" s="45" t="n">
        <f aca="false">ROUND(G700*(I700+(I700*$S$8)),2)</f>
        <v>0</v>
      </c>
      <c r="S700" s="47" t="n">
        <f aca="false">Q700+R700</f>
        <v>2297.33</v>
      </c>
    </row>
    <row r="701" customFormat="false" ht="12.8" hidden="false" customHeight="false" outlineLevel="0" collapsed="false">
      <c r="B701" s="37" t="s">
        <v>1529</v>
      </c>
      <c r="C701" s="37" t="s">
        <v>28</v>
      </c>
      <c r="D701" s="38" t="s">
        <v>1530</v>
      </c>
      <c r="E701" s="39" t="s">
        <v>1531</v>
      </c>
      <c r="F701" s="40" t="s">
        <v>16</v>
      </c>
      <c r="G701" s="41" t="n">
        <v>7.7</v>
      </c>
      <c r="H701" s="59" t="n">
        <v>125.06</v>
      </c>
      <c r="I701" s="43" t="n">
        <v>0</v>
      </c>
      <c r="J701" s="68" t="n">
        <f aca="false">H701+I701</f>
        <v>125.06</v>
      </c>
      <c r="K701" s="45" t="n">
        <f aca="false">G701*H701</f>
        <v>962.962</v>
      </c>
      <c r="L701" s="45" t="n">
        <f aca="false">G701*I701</f>
        <v>0</v>
      </c>
      <c r="M701" s="46" t="n">
        <f aca="false">G701*J701</f>
        <v>962.962</v>
      </c>
      <c r="N701" s="46" t="n">
        <f aca="false">ROUND(G701*H701,0)</f>
        <v>963</v>
      </c>
      <c r="O701" s="46" t="n">
        <f aca="false">ROUND(G701*I701,0)</f>
        <v>0</v>
      </c>
      <c r="P701" s="46" t="n">
        <f aca="false">(N701+O701)</f>
        <v>963</v>
      </c>
      <c r="Q701" s="45" t="n">
        <f aca="false">ROUND(G701*(H701+(H701*$S$8)),2)</f>
        <v>1198.32</v>
      </c>
      <c r="R701" s="45" t="n">
        <f aca="false">ROUND(G701*(I701+(I701*$S$8)),2)</f>
        <v>0</v>
      </c>
      <c r="S701" s="47" t="n">
        <f aca="false">Q701+R701</f>
        <v>1198.32</v>
      </c>
    </row>
    <row r="702" customFormat="false" ht="12.8" hidden="false" customHeight="false" outlineLevel="0" collapsed="false">
      <c r="B702" s="37" t="s">
        <v>1532</v>
      </c>
      <c r="C702" s="37" t="s">
        <v>28</v>
      </c>
      <c r="D702" s="38" t="s">
        <v>1533</v>
      </c>
      <c r="E702" s="39" t="s">
        <v>1531</v>
      </c>
      <c r="F702" s="40" t="s">
        <v>16</v>
      </c>
      <c r="G702" s="41" t="n">
        <v>1</v>
      </c>
      <c r="H702" s="59" t="n">
        <v>8926.71</v>
      </c>
      <c r="I702" s="43" t="n">
        <v>0</v>
      </c>
      <c r="J702" s="68" t="n">
        <f aca="false">H702+I702</f>
        <v>8926.71</v>
      </c>
      <c r="K702" s="45" t="n">
        <f aca="false">G702*H702</f>
        <v>8926.71</v>
      </c>
      <c r="L702" s="45" t="n">
        <f aca="false">G702*I702</f>
        <v>0</v>
      </c>
      <c r="M702" s="46" t="n">
        <f aca="false">G702*J702</f>
        <v>8926.71</v>
      </c>
      <c r="N702" s="46" t="n">
        <f aca="false">ROUND(G702*H702,0)</f>
        <v>8927</v>
      </c>
      <c r="O702" s="46" t="n">
        <f aca="false">ROUND(G702*I702,0)</f>
        <v>0</v>
      </c>
      <c r="P702" s="46" t="n">
        <f aca="false">(N702+O702)</f>
        <v>8927</v>
      </c>
      <c r="Q702" s="45" t="n">
        <f aca="false">ROUND(G702*(H702+(H702*$S$8)),2)</f>
        <v>11108.5</v>
      </c>
      <c r="R702" s="45" t="n">
        <f aca="false">ROUND(G702*(I702+(I702*$S$8)),2)</f>
        <v>0</v>
      </c>
      <c r="S702" s="47" t="n">
        <f aca="false">Q702+R702</f>
        <v>11108.5</v>
      </c>
    </row>
    <row r="703" s="50" customFormat="true" ht="12.8" hidden="false" customHeight="false" outlineLevel="0" collapsed="false">
      <c r="B703" s="61" t="s">
        <v>1534</v>
      </c>
      <c r="C703" s="62"/>
      <c r="D703" s="63"/>
      <c r="E703" s="64" t="s">
        <v>1535</v>
      </c>
      <c r="F703" s="54"/>
      <c r="G703" s="55"/>
      <c r="H703" s="56"/>
      <c r="I703" s="57"/>
      <c r="J703" s="66"/>
      <c r="K703" s="66" t="n">
        <f aca="false">SUM(K704:K710)</f>
        <v>193508.05</v>
      </c>
      <c r="L703" s="66" t="n">
        <f aca="false">SUM(L704:L710)</f>
        <v>3015.254</v>
      </c>
      <c r="M703" s="66" t="n">
        <f aca="false">SUM(M704:M710)</f>
        <v>196523.304</v>
      </c>
      <c r="N703" s="66"/>
      <c r="O703" s="66"/>
      <c r="P703" s="66"/>
      <c r="Q703" s="66" t="n">
        <f aca="false">SUM(Q704:Q710)</f>
        <v>240803.55</v>
      </c>
      <c r="R703" s="66" t="n">
        <f aca="false">SUM(R704:R710)</f>
        <v>3752.21</v>
      </c>
      <c r="S703" s="67" t="n">
        <f aca="false">SUM(S704:S710)</f>
        <v>244555.76</v>
      </c>
      <c r="V703" s="1"/>
      <c r="W703" s="1"/>
    </row>
    <row r="704" customFormat="false" ht="26.1" hidden="false" customHeight="false" outlineLevel="0" collapsed="false">
      <c r="B704" s="37" t="s">
        <v>1536</v>
      </c>
      <c r="C704" s="37" t="s">
        <v>32</v>
      </c>
      <c r="D704" s="38" t="n">
        <v>103255</v>
      </c>
      <c r="E704" s="39" t="s">
        <v>1537</v>
      </c>
      <c r="F704" s="40" t="s">
        <v>16</v>
      </c>
      <c r="G704" s="41" t="n">
        <v>1</v>
      </c>
      <c r="H704" s="59" t="n">
        <v>4981.62</v>
      </c>
      <c r="I704" s="43" t="n">
        <v>109.62</v>
      </c>
      <c r="J704" s="68" t="n">
        <f aca="false">H704+I704</f>
        <v>5091.24</v>
      </c>
      <c r="K704" s="45" t="n">
        <f aca="false">G704*H704</f>
        <v>4981.62</v>
      </c>
      <c r="L704" s="45" t="n">
        <f aca="false">G704*I704</f>
        <v>109.62</v>
      </c>
      <c r="M704" s="46" t="n">
        <f aca="false">G704*J704</f>
        <v>5091.24</v>
      </c>
      <c r="N704" s="46" t="n">
        <f aca="false">ROUND(G704*H704,0)</f>
        <v>4982</v>
      </c>
      <c r="O704" s="46" t="n">
        <f aca="false">ROUND(G704*I704,0)</f>
        <v>110</v>
      </c>
      <c r="P704" s="46" t="n">
        <f aca="false">(N704+O704)</f>
        <v>5092</v>
      </c>
      <c r="Q704" s="45" t="n">
        <f aca="false">ROUND(G704*(H704+(H704*$S$8)),2)</f>
        <v>6199.18</v>
      </c>
      <c r="R704" s="45" t="n">
        <f aca="false">ROUND(G704*(I704+(I704*$S$8)),2)</f>
        <v>136.41</v>
      </c>
      <c r="S704" s="47" t="n">
        <f aca="false">Q704+R704</f>
        <v>6335.59</v>
      </c>
    </row>
    <row r="705" customFormat="false" ht="26.1" hidden="false" customHeight="false" outlineLevel="0" collapsed="false">
      <c r="B705" s="37" t="s">
        <v>1538</v>
      </c>
      <c r="C705" s="37" t="s">
        <v>32</v>
      </c>
      <c r="D705" s="38" t="n">
        <v>103246</v>
      </c>
      <c r="E705" s="39" t="s">
        <v>1539</v>
      </c>
      <c r="F705" s="40" t="s">
        <v>16</v>
      </c>
      <c r="G705" s="41" t="n">
        <v>2</v>
      </c>
      <c r="H705" s="59" t="n">
        <v>2277.11</v>
      </c>
      <c r="I705" s="43" t="n">
        <v>97.12</v>
      </c>
      <c r="J705" s="68" t="n">
        <f aca="false">H705+I705</f>
        <v>2374.23</v>
      </c>
      <c r="K705" s="45" t="n">
        <f aca="false">G705*H705</f>
        <v>4554.22</v>
      </c>
      <c r="L705" s="45" t="n">
        <f aca="false">G705*I705</f>
        <v>194.24</v>
      </c>
      <c r="M705" s="46" t="n">
        <f aca="false">G705*J705</f>
        <v>4748.46</v>
      </c>
      <c r="N705" s="46" t="n">
        <f aca="false">ROUND(G705*H705,0)</f>
        <v>4554</v>
      </c>
      <c r="O705" s="46" t="n">
        <f aca="false">ROUND(G705*I705,0)</f>
        <v>194</v>
      </c>
      <c r="P705" s="46" t="n">
        <f aca="false">(N705+O705)</f>
        <v>4748</v>
      </c>
      <c r="Q705" s="45" t="n">
        <f aca="false">ROUND(G705*(H705+(H705*$S$8)),2)</f>
        <v>5667.32</v>
      </c>
      <c r="R705" s="45" t="n">
        <f aca="false">ROUND(G705*(I705+(I705*$S$8)),2)</f>
        <v>241.71</v>
      </c>
      <c r="S705" s="47" t="n">
        <f aca="false">Q705+R705</f>
        <v>5909.03</v>
      </c>
    </row>
    <row r="706" customFormat="false" ht="17.9" hidden="false" customHeight="false" outlineLevel="0" collapsed="false">
      <c r="B706" s="37" t="s">
        <v>1540</v>
      </c>
      <c r="C706" s="37" t="s">
        <v>32</v>
      </c>
      <c r="D706" s="38" t="n">
        <v>103263</v>
      </c>
      <c r="E706" s="39" t="s">
        <v>1541</v>
      </c>
      <c r="F706" s="40" t="s">
        <v>16</v>
      </c>
      <c r="G706" s="41" t="n">
        <v>1</v>
      </c>
      <c r="H706" s="59" t="n">
        <v>19511.34</v>
      </c>
      <c r="I706" s="43" t="n">
        <v>270.68</v>
      </c>
      <c r="J706" s="68" t="n">
        <f aca="false">H706+I706</f>
        <v>19782.02</v>
      </c>
      <c r="K706" s="45" t="n">
        <f aca="false">G706*H706</f>
        <v>19511.34</v>
      </c>
      <c r="L706" s="45" t="n">
        <f aca="false">G706*I706</f>
        <v>270.68</v>
      </c>
      <c r="M706" s="46" t="n">
        <f aca="false">G706*J706</f>
        <v>19782.02</v>
      </c>
      <c r="N706" s="46" t="n">
        <f aca="false">ROUND(G706*H706,0)</f>
        <v>19511</v>
      </c>
      <c r="O706" s="46" t="n">
        <f aca="false">ROUND(G706*I706,0)</f>
        <v>271</v>
      </c>
      <c r="P706" s="46" t="n">
        <f aca="false">(N706+O706)</f>
        <v>19782</v>
      </c>
      <c r="Q706" s="45" t="n">
        <f aca="false">ROUND(G706*(H706+(H706*$S$8)),2)</f>
        <v>24280.13</v>
      </c>
      <c r="R706" s="45" t="n">
        <f aca="false">ROUND(G706*(I706+(I706*$S$8)),2)</f>
        <v>336.84</v>
      </c>
      <c r="S706" s="47" t="n">
        <f aca="false">Q706+R706</f>
        <v>24616.97</v>
      </c>
    </row>
    <row r="707" customFormat="false" ht="26.1" hidden="false" customHeight="false" outlineLevel="0" collapsed="false">
      <c r="B707" s="37" t="s">
        <v>1542</v>
      </c>
      <c r="C707" s="37" t="s">
        <v>32</v>
      </c>
      <c r="D707" s="38" t="n">
        <v>91927</v>
      </c>
      <c r="E707" s="39" t="s">
        <v>1509</v>
      </c>
      <c r="F707" s="40" t="s">
        <v>55</v>
      </c>
      <c r="G707" s="41" t="n">
        <v>28.6</v>
      </c>
      <c r="H707" s="59" t="n">
        <v>3.47</v>
      </c>
      <c r="I707" s="43" t="n">
        <v>1.19</v>
      </c>
      <c r="J707" s="68" t="n">
        <f aca="false">H707+I707</f>
        <v>4.66</v>
      </c>
      <c r="K707" s="45" t="n">
        <f aca="false">G707*H707</f>
        <v>99.242</v>
      </c>
      <c r="L707" s="45" t="n">
        <f aca="false">G707*I707</f>
        <v>34.034</v>
      </c>
      <c r="M707" s="46" t="n">
        <f aca="false">G707*J707</f>
        <v>133.276</v>
      </c>
      <c r="N707" s="46" t="n">
        <f aca="false">ROUND(G707*H707,0)</f>
        <v>99</v>
      </c>
      <c r="O707" s="46" t="n">
        <f aca="false">ROUND(G707*I707,0)</f>
        <v>34</v>
      </c>
      <c r="P707" s="46" t="n">
        <f aca="false">(N707+O707)</f>
        <v>133</v>
      </c>
      <c r="Q707" s="45" t="n">
        <f aca="false">ROUND(G707*(H707+(H707*$S$8)),2)</f>
        <v>123.5</v>
      </c>
      <c r="R707" s="45" t="n">
        <f aca="false">ROUND(G707*(I707+(I707*$S$8)),2)</f>
        <v>42.35</v>
      </c>
      <c r="S707" s="47" t="n">
        <f aca="false">Q707+R707</f>
        <v>165.85</v>
      </c>
    </row>
    <row r="708" customFormat="false" ht="26.1" hidden="false" customHeight="false" outlineLevel="0" collapsed="false">
      <c r="B708" s="37" t="s">
        <v>1543</v>
      </c>
      <c r="C708" s="37" t="s">
        <v>32</v>
      </c>
      <c r="D708" s="38" t="n">
        <v>91929</v>
      </c>
      <c r="E708" s="39" t="s">
        <v>1511</v>
      </c>
      <c r="F708" s="40" t="s">
        <v>55</v>
      </c>
      <c r="G708" s="41" t="n">
        <v>142.4</v>
      </c>
      <c r="H708" s="59" t="n">
        <v>5.27</v>
      </c>
      <c r="I708" s="43" t="n">
        <v>1.6</v>
      </c>
      <c r="J708" s="68" t="n">
        <f aca="false">H708+I708</f>
        <v>6.87</v>
      </c>
      <c r="K708" s="45" t="n">
        <f aca="false">G708*H708</f>
        <v>750.448</v>
      </c>
      <c r="L708" s="45" t="n">
        <f aca="false">G708*I708</f>
        <v>227.84</v>
      </c>
      <c r="M708" s="46" t="n">
        <f aca="false">G708*J708</f>
        <v>978.288</v>
      </c>
      <c r="N708" s="46" t="n">
        <f aca="false">ROUND(G708*H708,0)</f>
        <v>750</v>
      </c>
      <c r="O708" s="46" t="n">
        <f aca="false">ROUND(G708*I708,0)</f>
        <v>228</v>
      </c>
      <c r="P708" s="46" t="n">
        <f aca="false">(N708+O708)</f>
        <v>978</v>
      </c>
      <c r="Q708" s="45" t="n">
        <f aca="false">ROUND(G708*(H708+(H708*$S$8)),2)</f>
        <v>933.87</v>
      </c>
      <c r="R708" s="45" t="n">
        <f aca="false">ROUND(G708*(I708+(I708*$S$8)),2)</f>
        <v>283.53</v>
      </c>
      <c r="S708" s="47" t="n">
        <f aca="false">Q708+R708</f>
        <v>1217.4</v>
      </c>
    </row>
    <row r="709" customFormat="false" ht="17.9" hidden="false" customHeight="false" outlineLevel="0" collapsed="false">
      <c r="B709" s="37" t="s">
        <v>1544</v>
      </c>
      <c r="C709" s="37" t="s">
        <v>32</v>
      </c>
      <c r="D709" s="38" t="n">
        <v>103262</v>
      </c>
      <c r="E709" s="39" t="s">
        <v>1545</v>
      </c>
      <c r="F709" s="40" t="s">
        <v>16</v>
      </c>
      <c r="G709" s="41" t="n">
        <v>1</v>
      </c>
      <c r="H709" s="59" t="n">
        <v>8752.19</v>
      </c>
      <c r="I709" s="43" t="n">
        <v>181.57</v>
      </c>
      <c r="J709" s="68" t="n">
        <f aca="false">H709+I709</f>
        <v>8933.76</v>
      </c>
      <c r="K709" s="45" t="n">
        <f aca="false">G709*H709</f>
        <v>8752.19</v>
      </c>
      <c r="L709" s="45" t="n">
        <f aca="false">G709*I709</f>
        <v>181.57</v>
      </c>
      <c r="M709" s="46" t="n">
        <f aca="false">G709*J709</f>
        <v>8933.76</v>
      </c>
      <c r="N709" s="46" t="n">
        <f aca="false">ROUND(G709*H709,0)</f>
        <v>8752</v>
      </c>
      <c r="O709" s="46" t="n">
        <f aca="false">ROUND(G709*I709,0)</f>
        <v>182</v>
      </c>
      <c r="P709" s="46" t="n">
        <f aca="false">(N709+O709)</f>
        <v>8934</v>
      </c>
      <c r="Q709" s="45" t="n">
        <f aca="false">ROUND(G709*(H709+(H709*$S$8)),2)</f>
        <v>10891.32</v>
      </c>
      <c r="R709" s="45" t="n">
        <f aca="false">ROUND(G709*(I709+(I709*$S$8)),2)</f>
        <v>225.95</v>
      </c>
      <c r="S709" s="47" t="n">
        <f aca="false">Q709+R709</f>
        <v>11117.27</v>
      </c>
    </row>
    <row r="710" customFormat="false" ht="17.9" hidden="false" customHeight="false" outlineLevel="0" collapsed="false">
      <c r="B710" s="37" t="s">
        <v>1546</v>
      </c>
      <c r="C710" s="37" t="s">
        <v>32</v>
      </c>
      <c r="D710" s="38" t="n">
        <v>103261</v>
      </c>
      <c r="E710" s="39" t="s">
        <v>1547</v>
      </c>
      <c r="F710" s="40" t="s">
        <v>16</v>
      </c>
      <c r="G710" s="41" t="n">
        <v>11</v>
      </c>
      <c r="H710" s="59" t="n">
        <v>14078.09</v>
      </c>
      <c r="I710" s="43" t="n">
        <v>181.57</v>
      </c>
      <c r="J710" s="68" t="n">
        <f aca="false">H710+I710</f>
        <v>14259.66</v>
      </c>
      <c r="K710" s="45" t="n">
        <f aca="false">G710*H710</f>
        <v>154858.99</v>
      </c>
      <c r="L710" s="45" t="n">
        <f aca="false">G710*I710</f>
        <v>1997.27</v>
      </c>
      <c r="M710" s="46" t="n">
        <f aca="false">G710*J710</f>
        <v>156856.26</v>
      </c>
      <c r="N710" s="46" t="n">
        <f aca="false">ROUND(G710*H710,0)</f>
        <v>154859</v>
      </c>
      <c r="O710" s="46" t="n">
        <f aca="false">ROUND(G710*I710,0)</f>
        <v>1997</v>
      </c>
      <c r="P710" s="46" t="n">
        <f aca="false">(N710+O710)</f>
        <v>156856</v>
      </c>
      <c r="Q710" s="45" t="n">
        <f aca="false">ROUND(G710*(H710+(H710*$S$8)),2)</f>
        <v>192708.23</v>
      </c>
      <c r="R710" s="45" t="n">
        <f aca="false">ROUND(G710*(I710+(I710*$S$8)),2)</f>
        <v>2485.42</v>
      </c>
      <c r="S710" s="47" t="n">
        <f aca="false">Q710+R710</f>
        <v>195193.65</v>
      </c>
    </row>
    <row r="711" customFormat="false" ht="12.8" hidden="false" customHeight="false" outlineLevel="0" collapsed="false">
      <c r="B711" s="89" t="n">
        <v>22</v>
      </c>
      <c r="C711" s="90"/>
      <c r="D711" s="91"/>
      <c r="E711" s="92" t="s">
        <v>1548</v>
      </c>
      <c r="F711" s="93"/>
      <c r="G711" s="91"/>
      <c r="H711" s="60"/>
      <c r="I711" s="60"/>
      <c r="J711" s="66"/>
      <c r="K711" s="66" t="n">
        <f aca="false">SUM(K712:K723)</f>
        <v>3364.71</v>
      </c>
      <c r="L711" s="66" t="n">
        <f aca="false">SUM(L712:L723)</f>
        <v>1042.73</v>
      </c>
      <c r="M711" s="66" t="n">
        <f aca="false">SUM(M712:M723)</f>
        <v>4407.44</v>
      </c>
      <c r="N711" s="66"/>
      <c r="O711" s="66"/>
      <c r="P711" s="66"/>
      <c r="Q711" s="66" t="n">
        <f aca="false">SUM(Q712:Q723)</f>
        <v>4187.09</v>
      </c>
      <c r="R711" s="66" t="n">
        <f aca="false">SUM(R712:R723)</f>
        <v>1297.58</v>
      </c>
      <c r="S711" s="67" t="n">
        <f aca="false">SUM(S712:S723)</f>
        <v>5484.67</v>
      </c>
    </row>
    <row r="712" customFormat="false" ht="17.9" hidden="false" customHeight="false" outlineLevel="0" collapsed="false">
      <c r="B712" s="37" t="s">
        <v>1549</v>
      </c>
      <c r="C712" s="37" t="s">
        <v>32</v>
      </c>
      <c r="D712" s="38" t="n">
        <v>95248</v>
      </c>
      <c r="E712" s="39" t="s">
        <v>1550</v>
      </c>
      <c r="F712" s="40" t="s">
        <v>16</v>
      </c>
      <c r="G712" s="41" t="n">
        <v>2</v>
      </c>
      <c r="H712" s="59" t="n">
        <v>63.27</v>
      </c>
      <c r="I712" s="43" t="n">
        <v>2.96</v>
      </c>
      <c r="J712" s="68" t="n">
        <f aca="false">H712+I712</f>
        <v>66.23</v>
      </c>
      <c r="K712" s="45" t="n">
        <f aca="false">G712*H712</f>
        <v>126.54</v>
      </c>
      <c r="L712" s="45" t="n">
        <f aca="false">G712*I712</f>
        <v>5.92</v>
      </c>
      <c r="M712" s="46" t="n">
        <f aca="false">G712*J712</f>
        <v>132.46</v>
      </c>
      <c r="N712" s="46" t="n">
        <f aca="false">ROUND(G712*H712,0)</f>
        <v>127</v>
      </c>
      <c r="O712" s="46" t="n">
        <f aca="false">ROUND(G712*I712,0)</f>
        <v>6</v>
      </c>
      <c r="P712" s="46" t="n">
        <f aca="false">(N712+O712)</f>
        <v>133</v>
      </c>
      <c r="Q712" s="45" t="n">
        <f aca="false">ROUND(G712*(H712+(H712*$S$8)),2)</f>
        <v>157.47</v>
      </c>
      <c r="R712" s="45" t="n">
        <f aca="false">ROUND(G712*(I712+(I712*$S$8)),2)</f>
        <v>7.37</v>
      </c>
      <c r="S712" s="47" t="n">
        <f aca="false">Q712+R712</f>
        <v>164.84</v>
      </c>
    </row>
    <row r="713" customFormat="false" ht="17.9" hidden="false" customHeight="false" outlineLevel="0" collapsed="false">
      <c r="B713" s="37" t="s">
        <v>1551</v>
      </c>
      <c r="C713" s="37" t="s">
        <v>32</v>
      </c>
      <c r="D713" s="38" t="n">
        <v>95249</v>
      </c>
      <c r="E713" s="39" t="s">
        <v>977</v>
      </c>
      <c r="F713" s="40" t="s">
        <v>16</v>
      </c>
      <c r="G713" s="41" t="n">
        <v>4</v>
      </c>
      <c r="H713" s="59" t="n">
        <v>73.32</v>
      </c>
      <c r="I713" s="43" t="n">
        <v>4.55</v>
      </c>
      <c r="J713" s="68" t="n">
        <f aca="false">H713+I713</f>
        <v>77.87</v>
      </c>
      <c r="K713" s="45" t="n">
        <f aca="false">G713*H713</f>
        <v>293.28</v>
      </c>
      <c r="L713" s="45" t="n">
        <f aca="false">G713*I713</f>
        <v>18.2</v>
      </c>
      <c r="M713" s="46" t="n">
        <f aca="false">G713*J713</f>
        <v>311.48</v>
      </c>
      <c r="N713" s="46" t="n">
        <f aca="false">ROUND(G713*H713,0)</f>
        <v>293</v>
      </c>
      <c r="O713" s="46" t="n">
        <f aca="false">ROUND(G713*I713,0)</f>
        <v>18</v>
      </c>
      <c r="P713" s="46" t="n">
        <f aca="false">(N713+O713)</f>
        <v>311</v>
      </c>
      <c r="Q713" s="45" t="n">
        <f aca="false">ROUND(G713*(H713+(H713*$S$8)),2)</f>
        <v>364.96</v>
      </c>
      <c r="R713" s="45" t="n">
        <f aca="false">ROUND(G713*(I713+(I713*$S$8)),2)</f>
        <v>22.65</v>
      </c>
      <c r="S713" s="47" t="n">
        <f aca="false">Q713+R713</f>
        <v>387.61</v>
      </c>
    </row>
    <row r="714" customFormat="false" ht="12.8" hidden="false" customHeight="false" outlineLevel="0" collapsed="false">
      <c r="B714" s="37" t="s">
        <v>1552</v>
      </c>
      <c r="C714" s="37" t="s">
        <v>28</v>
      </c>
      <c r="D714" s="38" t="s">
        <v>1553</v>
      </c>
      <c r="E714" s="39" t="s">
        <v>1554</v>
      </c>
      <c r="F714" s="40" t="s">
        <v>16</v>
      </c>
      <c r="G714" s="41" t="n">
        <v>1</v>
      </c>
      <c r="H714" s="59" t="n">
        <v>624.28</v>
      </c>
      <c r="I714" s="43" t="n">
        <v>17.14</v>
      </c>
      <c r="J714" s="68" t="n">
        <f aca="false">H714+I714</f>
        <v>641.42</v>
      </c>
      <c r="K714" s="45" t="n">
        <f aca="false">G714*H714</f>
        <v>624.28</v>
      </c>
      <c r="L714" s="45" t="n">
        <f aca="false">G714*I714</f>
        <v>17.14</v>
      </c>
      <c r="M714" s="46" t="n">
        <f aca="false">G714*J714</f>
        <v>641.42</v>
      </c>
      <c r="N714" s="46" t="n">
        <f aca="false">ROUND(G714*H714,0)</f>
        <v>624</v>
      </c>
      <c r="O714" s="46" t="n">
        <f aca="false">ROUND(G714*I714,0)</f>
        <v>17</v>
      </c>
      <c r="P714" s="46" t="n">
        <f aca="false">(N714+O714)</f>
        <v>641</v>
      </c>
      <c r="Q714" s="45" t="n">
        <f aca="false">ROUND(G714*(H714+(H714*$S$8)),2)</f>
        <v>776.86</v>
      </c>
      <c r="R714" s="45" t="n">
        <f aca="false">ROUND(G714*(I714+(I714*$S$8)),2)</f>
        <v>21.33</v>
      </c>
      <c r="S714" s="47" t="n">
        <f aca="false">Q714+R714</f>
        <v>798.19</v>
      </c>
    </row>
    <row r="715" customFormat="false" ht="17.9" hidden="false" customHeight="false" outlineLevel="0" collapsed="false">
      <c r="B715" s="37" t="s">
        <v>1555</v>
      </c>
      <c r="C715" s="37" t="s">
        <v>32</v>
      </c>
      <c r="D715" s="38" t="n">
        <v>103029</v>
      </c>
      <c r="E715" s="39" t="s">
        <v>1556</v>
      </c>
      <c r="F715" s="40" t="s">
        <v>16</v>
      </c>
      <c r="G715" s="41" t="n">
        <v>2</v>
      </c>
      <c r="H715" s="59" t="n">
        <v>52.45</v>
      </c>
      <c r="I715" s="43" t="n">
        <v>4.55</v>
      </c>
      <c r="J715" s="68" t="n">
        <f aca="false">H715+I715</f>
        <v>57</v>
      </c>
      <c r="K715" s="45" t="n">
        <f aca="false">G715*H715</f>
        <v>104.9</v>
      </c>
      <c r="L715" s="45" t="n">
        <f aca="false">G715*I715</f>
        <v>9.1</v>
      </c>
      <c r="M715" s="46" t="n">
        <f aca="false">G715*J715</f>
        <v>114</v>
      </c>
      <c r="N715" s="46" t="n">
        <f aca="false">ROUND(G715*H715,0)</f>
        <v>105</v>
      </c>
      <c r="O715" s="46" t="n">
        <f aca="false">ROUND(G715*I715,0)</f>
        <v>9</v>
      </c>
      <c r="P715" s="46" t="n">
        <f aca="false">(N715+O715)</f>
        <v>114</v>
      </c>
      <c r="Q715" s="45" t="n">
        <f aca="false">ROUND(G715*(H715+(H715*$S$8)),2)</f>
        <v>130.54</v>
      </c>
      <c r="R715" s="45" t="n">
        <f aca="false">ROUND(G715*(I715+(I715*$S$8)),2)</f>
        <v>11.32</v>
      </c>
      <c r="S715" s="47" t="n">
        <f aca="false">Q715+R715</f>
        <v>141.86</v>
      </c>
    </row>
    <row r="716" customFormat="false" ht="26.1" hidden="false" customHeight="false" outlineLevel="0" collapsed="false">
      <c r="B716" s="37" t="s">
        <v>1557</v>
      </c>
      <c r="C716" s="37" t="s">
        <v>32</v>
      </c>
      <c r="D716" s="38" t="n">
        <v>92688</v>
      </c>
      <c r="E716" s="39" t="s">
        <v>1558</v>
      </c>
      <c r="F716" s="40" t="s">
        <v>55</v>
      </c>
      <c r="G716" s="41" t="n">
        <v>53</v>
      </c>
      <c r="H716" s="59" t="n">
        <v>27.11</v>
      </c>
      <c r="I716" s="43" t="n">
        <v>12.3</v>
      </c>
      <c r="J716" s="68" t="n">
        <f aca="false">H716+I716</f>
        <v>39.41</v>
      </c>
      <c r="K716" s="45" t="n">
        <f aca="false">G716*H716</f>
        <v>1436.83</v>
      </c>
      <c r="L716" s="45" t="n">
        <f aca="false">G716*I716</f>
        <v>651.9</v>
      </c>
      <c r="M716" s="46" t="n">
        <f aca="false">G716*J716</f>
        <v>2088.73</v>
      </c>
      <c r="N716" s="46" t="n">
        <f aca="false">ROUND(G716*H716,0)</f>
        <v>1437</v>
      </c>
      <c r="O716" s="46" t="n">
        <f aca="false">ROUND(G716*I716,0)</f>
        <v>652</v>
      </c>
      <c r="P716" s="46" t="n">
        <f aca="false">(N716+O716)</f>
        <v>2089</v>
      </c>
      <c r="Q716" s="45" t="n">
        <f aca="false">ROUND(G716*(H716+(H716*$S$8)),2)</f>
        <v>1788.01</v>
      </c>
      <c r="R716" s="45" t="n">
        <f aca="false">ROUND(G716*(I716+(I716*$S$8)),2)</f>
        <v>811.23</v>
      </c>
      <c r="S716" s="47" t="n">
        <f aca="false">Q716+R716</f>
        <v>2599.24</v>
      </c>
    </row>
    <row r="717" customFormat="false" ht="26.1" hidden="false" customHeight="false" outlineLevel="0" collapsed="false">
      <c r="B717" s="37" t="s">
        <v>1559</v>
      </c>
      <c r="C717" s="37" t="s">
        <v>32</v>
      </c>
      <c r="D717" s="38" t="n">
        <v>92705</v>
      </c>
      <c r="E717" s="39" t="s">
        <v>1560</v>
      </c>
      <c r="F717" s="40" t="s">
        <v>16</v>
      </c>
      <c r="G717" s="41" t="n">
        <v>1</v>
      </c>
      <c r="H717" s="59" t="n">
        <v>18.87</v>
      </c>
      <c r="I717" s="43" t="n">
        <v>24.6</v>
      </c>
      <c r="J717" s="68" t="n">
        <f aca="false">H717+I717</f>
        <v>43.47</v>
      </c>
      <c r="K717" s="45" t="n">
        <f aca="false">G717*H717</f>
        <v>18.87</v>
      </c>
      <c r="L717" s="45" t="n">
        <f aca="false">G717*I717</f>
        <v>24.6</v>
      </c>
      <c r="M717" s="46" t="n">
        <f aca="false">G717*J717</f>
        <v>43.47</v>
      </c>
      <c r="N717" s="46" t="n">
        <f aca="false">ROUND(G717*H717,0)</f>
        <v>19</v>
      </c>
      <c r="O717" s="46" t="n">
        <f aca="false">ROUND(G717*I717,0)</f>
        <v>25</v>
      </c>
      <c r="P717" s="46" t="n">
        <f aca="false">(N717+O717)</f>
        <v>44</v>
      </c>
      <c r="Q717" s="45" t="n">
        <f aca="false">ROUND(G717*(H717+(H717*$S$8)),2)</f>
        <v>23.48</v>
      </c>
      <c r="R717" s="45" t="n">
        <f aca="false">ROUND(G717*(I717+(I717*$S$8)),2)</f>
        <v>30.61</v>
      </c>
      <c r="S717" s="47" t="n">
        <f aca="false">Q717+R717</f>
        <v>54.09</v>
      </c>
    </row>
    <row r="718" customFormat="false" ht="17.9" hidden="false" customHeight="false" outlineLevel="0" collapsed="false">
      <c r="B718" s="37" t="s">
        <v>1561</v>
      </c>
      <c r="C718" s="37" t="s">
        <v>28</v>
      </c>
      <c r="D718" s="38" t="s">
        <v>1562</v>
      </c>
      <c r="E718" s="39" t="s">
        <v>1563</v>
      </c>
      <c r="F718" s="40" t="s">
        <v>16</v>
      </c>
      <c r="G718" s="41" t="n">
        <v>1</v>
      </c>
      <c r="H718" s="59" t="n">
        <v>8.99</v>
      </c>
      <c r="I718" s="43" t="n">
        <v>6.21</v>
      </c>
      <c r="J718" s="68" t="n">
        <f aca="false">H718+I718</f>
        <v>15.2</v>
      </c>
      <c r="K718" s="45" t="n">
        <f aca="false">G718*H718</f>
        <v>8.99</v>
      </c>
      <c r="L718" s="45" t="n">
        <f aca="false">G718*I718</f>
        <v>6.21</v>
      </c>
      <c r="M718" s="46" t="n">
        <f aca="false">G718*J718</f>
        <v>15.2</v>
      </c>
      <c r="N718" s="46" t="n">
        <f aca="false">ROUND(G718*H718,0)</f>
        <v>9</v>
      </c>
      <c r="O718" s="46" t="n">
        <f aca="false">ROUND(G718*I718,0)</f>
        <v>6</v>
      </c>
      <c r="P718" s="46" t="n">
        <f aca="false">(N718+O718)</f>
        <v>15</v>
      </c>
      <c r="Q718" s="45" t="n">
        <f aca="false">ROUND(G718*(H718+(H718*$S$8)),2)</f>
        <v>11.19</v>
      </c>
      <c r="R718" s="45" t="n">
        <f aca="false">ROUND(G718*(I718+(I718*$S$8)),2)</f>
        <v>7.73</v>
      </c>
      <c r="S718" s="47" t="n">
        <f aca="false">Q718+R718</f>
        <v>18.92</v>
      </c>
    </row>
    <row r="719" customFormat="false" ht="26.1" hidden="false" customHeight="false" outlineLevel="0" collapsed="false">
      <c r="B719" s="37" t="s">
        <v>1564</v>
      </c>
      <c r="C719" s="37" t="s">
        <v>32</v>
      </c>
      <c r="D719" s="38" t="n">
        <v>92695</v>
      </c>
      <c r="E719" s="39" t="s">
        <v>1565</v>
      </c>
      <c r="F719" s="40" t="s">
        <v>16</v>
      </c>
      <c r="G719" s="41" t="n">
        <v>8</v>
      </c>
      <c r="H719" s="59" t="n">
        <v>10.92</v>
      </c>
      <c r="I719" s="43" t="n">
        <v>12.33</v>
      </c>
      <c r="J719" s="68" t="n">
        <f aca="false">H719+I719</f>
        <v>23.25</v>
      </c>
      <c r="K719" s="45" t="n">
        <f aca="false">G719*H719</f>
        <v>87.36</v>
      </c>
      <c r="L719" s="45" t="n">
        <f aca="false">G719*I719</f>
        <v>98.64</v>
      </c>
      <c r="M719" s="46" t="n">
        <f aca="false">G719*J719</f>
        <v>186</v>
      </c>
      <c r="N719" s="46" t="n">
        <f aca="false">ROUND(G719*H719,0)</f>
        <v>87</v>
      </c>
      <c r="O719" s="46" t="n">
        <f aca="false">ROUND(G719*I719,0)</f>
        <v>99</v>
      </c>
      <c r="P719" s="46" t="n">
        <f aca="false">(N719+O719)</f>
        <v>186</v>
      </c>
      <c r="Q719" s="45" t="n">
        <f aca="false">ROUND(G719*(H719+(H719*$S$8)),2)</f>
        <v>108.71</v>
      </c>
      <c r="R719" s="45" t="n">
        <f aca="false">ROUND(G719*(I719+(I719*$S$8)),2)</f>
        <v>122.75</v>
      </c>
      <c r="S719" s="47" t="n">
        <f aca="false">Q719+R719</f>
        <v>231.46</v>
      </c>
    </row>
    <row r="720" customFormat="false" ht="12.8" hidden="false" customHeight="false" outlineLevel="0" collapsed="false">
      <c r="B720" s="37" t="s">
        <v>1566</v>
      </c>
      <c r="C720" s="37" t="s">
        <v>28</v>
      </c>
      <c r="D720" s="38" t="s">
        <v>1567</v>
      </c>
      <c r="E720" s="39" t="s">
        <v>1568</v>
      </c>
      <c r="F720" s="40" t="s">
        <v>16</v>
      </c>
      <c r="G720" s="41" t="n">
        <v>4</v>
      </c>
      <c r="H720" s="59" t="n">
        <v>17.48</v>
      </c>
      <c r="I720" s="43" t="n">
        <v>6.21</v>
      </c>
      <c r="J720" s="68" t="n">
        <f aca="false">H720+I720</f>
        <v>23.69</v>
      </c>
      <c r="K720" s="45" t="n">
        <f aca="false">G720*H720</f>
        <v>69.92</v>
      </c>
      <c r="L720" s="45" t="n">
        <f aca="false">G720*I720</f>
        <v>24.84</v>
      </c>
      <c r="M720" s="46" t="n">
        <f aca="false">G720*J720</f>
        <v>94.76</v>
      </c>
      <c r="N720" s="46" t="n">
        <f aca="false">ROUND(G720*H720,0)</f>
        <v>70</v>
      </c>
      <c r="O720" s="46" t="n">
        <f aca="false">ROUND(G720*I720,0)</f>
        <v>25</v>
      </c>
      <c r="P720" s="46" t="n">
        <f aca="false">(N720+O720)</f>
        <v>95</v>
      </c>
      <c r="Q720" s="45" t="n">
        <f aca="false">ROUND(G720*(H720+(H720*$S$8)),2)</f>
        <v>87.01</v>
      </c>
      <c r="R720" s="45" t="n">
        <f aca="false">ROUND(G720*(I720+(I720*$S$8)),2)</f>
        <v>30.91</v>
      </c>
      <c r="S720" s="47" t="n">
        <f aca="false">Q720+R720</f>
        <v>117.92</v>
      </c>
    </row>
    <row r="721" customFormat="false" ht="26.1" hidden="false" customHeight="false" outlineLevel="0" collapsed="false">
      <c r="B721" s="37" t="s">
        <v>1569</v>
      </c>
      <c r="C721" s="37" t="s">
        <v>32</v>
      </c>
      <c r="D721" s="38" t="n">
        <v>97548</v>
      </c>
      <c r="E721" s="39" t="s">
        <v>1570</v>
      </c>
      <c r="F721" s="40" t="s">
        <v>16</v>
      </c>
      <c r="G721" s="41" t="n">
        <v>2</v>
      </c>
      <c r="H721" s="59" t="n">
        <v>62.68</v>
      </c>
      <c r="I721" s="43" t="n">
        <v>20.3</v>
      </c>
      <c r="J721" s="68" t="n">
        <f aca="false">H721+I721</f>
        <v>82.98</v>
      </c>
      <c r="K721" s="45" t="n">
        <f aca="false">G721*H721</f>
        <v>125.36</v>
      </c>
      <c r="L721" s="45" t="n">
        <f aca="false">G721*I721</f>
        <v>40.6</v>
      </c>
      <c r="M721" s="46" t="n">
        <f aca="false">G721*J721</f>
        <v>165.96</v>
      </c>
      <c r="N721" s="46" t="n">
        <f aca="false">ROUND(G721*H721,0)</f>
        <v>125</v>
      </c>
      <c r="O721" s="46" t="n">
        <f aca="false">ROUND(G721*I721,0)</f>
        <v>41</v>
      </c>
      <c r="P721" s="46" t="n">
        <f aca="false">(N721+O721)</f>
        <v>166</v>
      </c>
      <c r="Q721" s="45" t="n">
        <f aca="false">ROUND(G721*(H721+(H721*$S$8)),2)</f>
        <v>156</v>
      </c>
      <c r="R721" s="45" t="n">
        <f aca="false">ROUND(G721*(I721+(I721*$S$8)),2)</f>
        <v>50.52</v>
      </c>
      <c r="S721" s="47" t="n">
        <f aca="false">Q721+R721</f>
        <v>206.52</v>
      </c>
    </row>
    <row r="722" customFormat="false" ht="26.1" hidden="false" customHeight="false" outlineLevel="0" collapsed="false">
      <c r="B722" s="37" t="s">
        <v>1571</v>
      </c>
      <c r="C722" s="37" t="s">
        <v>32</v>
      </c>
      <c r="D722" s="38" t="n">
        <v>97549</v>
      </c>
      <c r="E722" s="39" t="s">
        <v>1572</v>
      </c>
      <c r="F722" s="40" t="s">
        <v>16</v>
      </c>
      <c r="G722" s="41" t="n">
        <v>6</v>
      </c>
      <c r="H722" s="59" t="n">
        <v>62.68</v>
      </c>
      <c r="I722" s="43" t="n">
        <v>20.3</v>
      </c>
      <c r="J722" s="68" t="n">
        <f aca="false">H722+I722</f>
        <v>82.98</v>
      </c>
      <c r="K722" s="45" t="n">
        <f aca="false">G722*H722</f>
        <v>376.08</v>
      </c>
      <c r="L722" s="45" t="n">
        <f aca="false">G722*I722</f>
        <v>121.8</v>
      </c>
      <c r="M722" s="46" t="n">
        <f aca="false">G722*J722</f>
        <v>497.88</v>
      </c>
      <c r="N722" s="46" t="n">
        <f aca="false">ROUND(G722*H722,0)</f>
        <v>376</v>
      </c>
      <c r="O722" s="46" t="n">
        <f aca="false">ROUND(G722*I722,0)</f>
        <v>122</v>
      </c>
      <c r="P722" s="46" t="n">
        <f aca="false">(N722+O722)</f>
        <v>498</v>
      </c>
      <c r="Q722" s="45" t="n">
        <f aca="false">ROUND(G722*(H722+(H722*$S$8)),2)</f>
        <v>468</v>
      </c>
      <c r="R722" s="45" t="n">
        <f aca="false">ROUND(G722*(I722+(I722*$S$8)),2)</f>
        <v>151.57</v>
      </c>
      <c r="S722" s="47" t="n">
        <f aca="false">Q722+R722</f>
        <v>619.57</v>
      </c>
    </row>
    <row r="723" customFormat="false" ht="26.1" hidden="false" customHeight="false" outlineLevel="0" collapsed="false">
      <c r="B723" s="37" t="s">
        <v>1573</v>
      </c>
      <c r="C723" s="37" t="s">
        <v>32</v>
      </c>
      <c r="D723" s="38" t="n">
        <v>97547</v>
      </c>
      <c r="E723" s="39" t="s">
        <v>1574</v>
      </c>
      <c r="F723" s="40" t="s">
        <v>16</v>
      </c>
      <c r="G723" s="41" t="n">
        <v>2</v>
      </c>
      <c r="H723" s="59" t="n">
        <v>46.15</v>
      </c>
      <c r="I723" s="43" t="n">
        <v>11.89</v>
      </c>
      <c r="J723" s="68" t="n">
        <f aca="false">H723+I723</f>
        <v>58.04</v>
      </c>
      <c r="K723" s="45" t="n">
        <f aca="false">G723*H723</f>
        <v>92.3</v>
      </c>
      <c r="L723" s="45" t="n">
        <f aca="false">G723*I723</f>
        <v>23.78</v>
      </c>
      <c r="M723" s="46" t="n">
        <f aca="false">G723*J723</f>
        <v>116.08</v>
      </c>
      <c r="N723" s="46" t="n">
        <f aca="false">ROUND(G723*H723,0)</f>
        <v>92</v>
      </c>
      <c r="O723" s="46" t="n">
        <f aca="false">ROUND(G723*I723,0)</f>
        <v>24</v>
      </c>
      <c r="P723" s="46" t="n">
        <f aca="false">(N723+O723)</f>
        <v>116</v>
      </c>
      <c r="Q723" s="45" t="n">
        <f aca="false">ROUND(G723*(H723+(H723*$S$8)),2)</f>
        <v>114.86</v>
      </c>
      <c r="R723" s="45" t="n">
        <f aca="false">ROUND(G723*(I723+(I723*$S$8)),2)</f>
        <v>29.59</v>
      </c>
      <c r="S723" s="47" t="n">
        <f aca="false">Q723+R723</f>
        <v>144.45</v>
      </c>
    </row>
    <row r="724" customFormat="false" ht="12.8" hidden="false" customHeight="false" outlineLevel="0" collapsed="false">
      <c r="B724" s="89" t="n">
        <v>23</v>
      </c>
      <c r="C724" s="90"/>
      <c r="D724" s="91"/>
      <c r="E724" s="92" t="s">
        <v>1575</v>
      </c>
      <c r="F724" s="93"/>
      <c r="G724" s="91"/>
      <c r="H724" s="60"/>
      <c r="I724" s="60"/>
      <c r="J724" s="66"/>
      <c r="K724" s="66" t="n">
        <f aca="false">SUM(K725:K735)</f>
        <v>141057.3339</v>
      </c>
      <c r="L724" s="66" t="n">
        <f aca="false">SUM(L725:L735)</f>
        <v>31771.5074</v>
      </c>
      <c r="M724" s="66" t="n">
        <f aca="false">SUM(M725:M735)</f>
        <v>172828.8413</v>
      </c>
      <c r="N724" s="66"/>
      <c r="O724" s="66"/>
      <c r="P724" s="66"/>
      <c r="Q724" s="66" t="n">
        <f aca="false">SUM(Q725:Q735)</f>
        <v>175533.3</v>
      </c>
      <c r="R724" s="66" t="n">
        <f aca="false">SUM(R725:R735)</f>
        <v>39536.82</v>
      </c>
      <c r="S724" s="67" t="n">
        <f aca="false">SUM(S725:S735)</f>
        <v>215070.12</v>
      </c>
    </row>
    <row r="725" customFormat="false" ht="12.8" hidden="false" customHeight="false" outlineLevel="0" collapsed="false">
      <c r="B725" s="37" t="s">
        <v>1576</v>
      </c>
      <c r="C725" s="37" t="s">
        <v>28</v>
      </c>
      <c r="D725" s="38" t="s">
        <v>1577</v>
      </c>
      <c r="E725" s="39" t="s">
        <v>1578</v>
      </c>
      <c r="F725" s="40" t="s">
        <v>16</v>
      </c>
      <c r="G725" s="41" t="n">
        <v>1</v>
      </c>
      <c r="H725" s="59" t="n">
        <v>7271.92</v>
      </c>
      <c r="I725" s="43" t="n">
        <v>13193.69</v>
      </c>
      <c r="J725" s="68" t="n">
        <f aca="false">H725+I725</f>
        <v>20465.61</v>
      </c>
      <c r="K725" s="45" t="n">
        <f aca="false">G725*H725</f>
        <v>7271.92</v>
      </c>
      <c r="L725" s="45" t="n">
        <f aca="false">G725*I725</f>
        <v>13193.69</v>
      </c>
      <c r="M725" s="46" t="n">
        <f aca="false">G725*J725</f>
        <v>20465.61</v>
      </c>
      <c r="N725" s="46" t="n">
        <f aca="false">ROUND(G725*H725,0)</f>
        <v>7272</v>
      </c>
      <c r="O725" s="46" t="n">
        <f aca="false">ROUND(G725*I725,0)</f>
        <v>13194</v>
      </c>
      <c r="P725" s="46" t="n">
        <f aca="false">(N725+O725)</f>
        <v>20466</v>
      </c>
      <c r="Q725" s="45" t="n">
        <f aca="false">ROUND(G725*(H725+(H725*$S$8)),2)</f>
        <v>9049.26</v>
      </c>
      <c r="R725" s="45" t="n">
        <f aca="false">ROUND(G725*(I725+(I725*$S$8)),2)</f>
        <v>16418.37</v>
      </c>
      <c r="S725" s="47" t="n">
        <f aca="false">Q725+R725</f>
        <v>25467.63</v>
      </c>
    </row>
    <row r="726" customFormat="false" ht="17.9" hidden="false" customHeight="false" outlineLevel="0" collapsed="false">
      <c r="B726" s="37" t="s">
        <v>1579</v>
      </c>
      <c r="C726" s="37" t="s">
        <v>28</v>
      </c>
      <c r="D726" s="38" t="s">
        <v>1580</v>
      </c>
      <c r="E726" s="39" t="s">
        <v>1581</v>
      </c>
      <c r="F726" s="40" t="s">
        <v>34</v>
      </c>
      <c r="G726" s="41" t="n">
        <v>64.53</v>
      </c>
      <c r="H726" s="59" t="n">
        <v>703.19</v>
      </c>
      <c r="I726" s="43" t="n">
        <v>47.8</v>
      </c>
      <c r="J726" s="68" t="n">
        <f aca="false">H726+I726</f>
        <v>750.99</v>
      </c>
      <c r="K726" s="45" t="n">
        <f aca="false">G726*H726</f>
        <v>45376.8507</v>
      </c>
      <c r="L726" s="45" t="n">
        <f aca="false">G726*I726</f>
        <v>3084.534</v>
      </c>
      <c r="M726" s="46" t="n">
        <f aca="false">G726*J726</f>
        <v>48461.3847</v>
      </c>
      <c r="N726" s="46" t="n">
        <f aca="false">ROUND(G726*H726,0)</f>
        <v>45377</v>
      </c>
      <c r="O726" s="46" t="n">
        <f aca="false">ROUND(G726*I726,0)</f>
        <v>3085</v>
      </c>
      <c r="P726" s="46" t="n">
        <f aca="false">(N726+O726)</f>
        <v>48462</v>
      </c>
      <c r="Q726" s="45" t="n">
        <f aca="false">ROUND(G726*(H726+(H726*$S$8)),2)</f>
        <v>56467.45</v>
      </c>
      <c r="R726" s="45" t="n">
        <f aca="false">ROUND(G726*(I726+(I726*$S$8)),2)</f>
        <v>3838.43</v>
      </c>
      <c r="S726" s="47" t="n">
        <f aca="false">Q726+R726</f>
        <v>60305.88</v>
      </c>
    </row>
    <row r="727" customFormat="false" ht="17.9" hidden="false" customHeight="false" outlineLevel="0" collapsed="false">
      <c r="B727" s="37" t="s">
        <v>1582</v>
      </c>
      <c r="C727" s="37" t="s">
        <v>28</v>
      </c>
      <c r="D727" s="38" t="s">
        <v>1583</v>
      </c>
      <c r="E727" s="39" t="s">
        <v>1584</v>
      </c>
      <c r="F727" s="40" t="s">
        <v>34</v>
      </c>
      <c r="G727" s="41" t="n">
        <v>2.21</v>
      </c>
      <c r="H727" s="59" t="n">
        <v>703.19</v>
      </c>
      <c r="I727" s="43" t="n">
        <v>47.8</v>
      </c>
      <c r="J727" s="68" t="n">
        <f aca="false">H727+I727</f>
        <v>750.99</v>
      </c>
      <c r="K727" s="45" t="n">
        <f aca="false">G727*H727</f>
        <v>1554.0499</v>
      </c>
      <c r="L727" s="45" t="n">
        <f aca="false">G727*I727</f>
        <v>105.638</v>
      </c>
      <c r="M727" s="46" t="n">
        <f aca="false">G727*J727</f>
        <v>1659.6879</v>
      </c>
      <c r="N727" s="46" t="n">
        <f aca="false">ROUND(G727*H727,0)</f>
        <v>1554</v>
      </c>
      <c r="O727" s="46" t="n">
        <f aca="false">ROUND(G727*I727,0)</f>
        <v>106</v>
      </c>
      <c r="P727" s="46" t="n">
        <f aca="false">(N727+O727)</f>
        <v>1660</v>
      </c>
      <c r="Q727" s="45" t="n">
        <f aca="false">ROUND(G727*(H727+(H727*$S$8)),2)</f>
        <v>1933.88</v>
      </c>
      <c r="R727" s="45" t="n">
        <f aca="false">ROUND(G727*(I727+(I727*$S$8)),2)</f>
        <v>131.46</v>
      </c>
      <c r="S727" s="47" t="n">
        <f aca="false">Q727+R727</f>
        <v>2065.34</v>
      </c>
    </row>
    <row r="728" customFormat="false" ht="17.9" hidden="false" customHeight="false" outlineLevel="0" collapsed="false">
      <c r="B728" s="37" t="s">
        <v>1585</v>
      </c>
      <c r="C728" s="37" t="s">
        <v>28</v>
      </c>
      <c r="D728" s="38" t="s">
        <v>1586</v>
      </c>
      <c r="E728" s="39" t="s">
        <v>1587</v>
      </c>
      <c r="F728" s="40" t="s">
        <v>34</v>
      </c>
      <c r="G728" s="41" t="n">
        <v>53.79</v>
      </c>
      <c r="H728" s="59" t="n">
        <v>672.85</v>
      </c>
      <c r="I728" s="43" t="n">
        <v>23.01</v>
      </c>
      <c r="J728" s="68" t="n">
        <f aca="false">H728+I728</f>
        <v>695.86</v>
      </c>
      <c r="K728" s="45" t="n">
        <f aca="false">G728*H728</f>
        <v>36192.6015</v>
      </c>
      <c r="L728" s="45" t="n">
        <f aca="false">G728*I728</f>
        <v>1237.7079</v>
      </c>
      <c r="M728" s="46" t="n">
        <f aca="false">G728*J728</f>
        <v>37430.3094</v>
      </c>
      <c r="N728" s="46" t="n">
        <f aca="false">ROUND(G728*H728,0)</f>
        <v>36193</v>
      </c>
      <c r="O728" s="46" t="n">
        <f aca="false">ROUND(G728*I728,0)</f>
        <v>1238</v>
      </c>
      <c r="P728" s="46" t="n">
        <f aca="false">(N728+O728)</f>
        <v>37431</v>
      </c>
      <c r="Q728" s="45" t="n">
        <f aca="false">ROUND(G728*(H728+(H728*$S$8)),2)</f>
        <v>45038.47</v>
      </c>
      <c r="R728" s="45" t="n">
        <f aca="false">ROUND(G728*(I728+(I728*$S$8)),2)</f>
        <v>1540.22</v>
      </c>
      <c r="S728" s="47" t="n">
        <f aca="false">Q728+R728</f>
        <v>46578.69</v>
      </c>
    </row>
    <row r="729" customFormat="false" ht="17.9" hidden="false" customHeight="false" outlineLevel="0" collapsed="false">
      <c r="B729" s="37" t="s">
        <v>1588</v>
      </c>
      <c r="C729" s="37" t="s">
        <v>28</v>
      </c>
      <c r="D729" s="38" t="s">
        <v>1589</v>
      </c>
      <c r="E729" s="39" t="s">
        <v>1590</v>
      </c>
      <c r="F729" s="40" t="s">
        <v>34</v>
      </c>
      <c r="G729" s="41" t="n">
        <v>96.67</v>
      </c>
      <c r="H729" s="59" t="n">
        <v>134.43</v>
      </c>
      <c r="I729" s="43" t="n">
        <v>41.54</v>
      </c>
      <c r="J729" s="68" t="n">
        <f aca="false">H729+I729</f>
        <v>175.97</v>
      </c>
      <c r="K729" s="45" t="n">
        <f aca="false">G729*H729</f>
        <v>12995.3481</v>
      </c>
      <c r="L729" s="45" t="n">
        <f aca="false">G729*I729</f>
        <v>4015.6718</v>
      </c>
      <c r="M729" s="46" t="n">
        <f aca="false">G729*J729</f>
        <v>17011.0199</v>
      </c>
      <c r="N729" s="46" t="n">
        <f aca="false">ROUND(G729*H729,0)</f>
        <v>12995</v>
      </c>
      <c r="O729" s="46" t="n">
        <f aca="false">ROUND(G729*I729,0)</f>
        <v>4016</v>
      </c>
      <c r="P729" s="46" t="n">
        <f aca="false">(N729+O729)</f>
        <v>17011</v>
      </c>
      <c r="Q729" s="45" t="n">
        <f aca="false">ROUND(G729*(H729+(H729*$S$8)),2)</f>
        <v>16171.55</v>
      </c>
      <c r="R729" s="45" t="n">
        <f aca="false">ROUND(G729*(I729+(I729*$S$8)),2)</f>
        <v>4997.15</v>
      </c>
      <c r="S729" s="47" t="n">
        <f aca="false">Q729+R729</f>
        <v>21168.7</v>
      </c>
    </row>
    <row r="730" customFormat="false" ht="26.1" hidden="false" customHeight="false" outlineLevel="0" collapsed="false">
      <c r="B730" s="37" t="s">
        <v>1591</v>
      </c>
      <c r="C730" s="37" t="s">
        <v>32</v>
      </c>
      <c r="D730" s="38" t="n">
        <v>101965</v>
      </c>
      <c r="E730" s="39" t="s">
        <v>1592</v>
      </c>
      <c r="F730" s="40" t="s">
        <v>55</v>
      </c>
      <c r="G730" s="41" t="n">
        <v>135.6</v>
      </c>
      <c r="H730" s="59" t="n">
        <v>111.88</v>
      </c>
      <c r="I730" s="43" t="n">
        <v>27.24</v>
      </c>
      <c r="J730" s="68" t="n">
        <f aca="false">H730+I730</f>
        <v>139.12</v>
      </c>
      <c r="K730" s="45" t="n">
        <f aca="false">G730*H730</f>
        <v>15170.928</v>
      </c>
      <c r="L730" s="45" t="n">
        <f aca="false">G730*I730</f>
        <v>3693.744</v>
      </c>
      <c r="M730" s="46" t="n">
        <f aca="false">G730*J730</f>
        <v>18864.672</v>
      </c>
      <c r="N730" s="46" t="n">
        <f aca="false">ROUND(G730*H730,0)</f>
        <v>15171</v>
      </c>
      <c r="O730" s="46" t="n">
        <f aca="false">ROUND(G730*I730,0)</f>
        <v>3694</v>
      </c>
      <c r="P730" s="46" t="n">
        <f aca="false">(N730+O730)</f>
        <v>18865</v>
      </c>
      <c r="Q730" s="45" t="n">
        <f aca="false">ROUND(G730*(H730+(H730*$S$8)),2)</f>
        <v>18878.87</v>
      </c>
      <c r="R730" s="45" t="n">
        <f aca="false">ROUND(G730*(I730+(I730*$S$8)),2)</f>
        <v>4596.54</v>
      </c>
      <c r="S730" s="47" t="n">
        <f aca="false">Q730+R730</f>
        <v>23475.41</v>
      </c>
    </row>
    <row r="731" customFormat="false" ht="26.1" hidden="false" customHeight="false" outlineLevel="0" collapsed="false">
      <c r="B731" s="37" t="s">
        <v>1593</v>
      </c>
      <c r="C731" s="37" t="s">
        <v>28</v>
      </c>
      <c r="D731" s="38" t="s">
        <v>1594</v>
      </c>
      <c r="E731" s="39" t="s">
        <v>1595</v>
      </c>
      <c r="F731" s="40" t="s">
        <v>55</v>
      </c>
      <c r="G731" s="41" t="n">
        <v>8.45</v>
      </c>
      <c r="H731" s="59" t="n">
        <v>161.93</v>
      </c>
      <c r="I731" s="43" t="n">
        <v>27.23</v>
      </c>
      <c r="J731" s="68" t="n">
        <f aca="false">H731+I731</f>
        <v>189.16</v>
      </c>
      <c r="K731" s="45" t="n">
        <f aca="false">G731*H731</f>
        <v>1368.3085</v>
      </c>
      <c r="L731" s="45" t="n">
        <f aca="false">G731*I731</f>
        <v>230.0935</v>
      </c>
      <c r="M731" s="46" t="n">
        <f aca="false">G731*J731</f>
        <v>1598.402</v>
      </c>
      <c r="N731" s="46" t="n">
        <f aca="false">ROUND(G731*H731,0)</f>
        <v>1368</v>
      </c>
      <c r="O731" s="46" t="n">
        <f aca="false">ROUND(G731*I731,0)</f>
        <v>230</v>
      </c>
      <c r="P731" s="46" t="n">
        <f aca="false">(N731+O731)</f>
        <v>1598</v>
      </c>
      <c r="Q731" s="45" t="n">
        <f aca="false">ROUND(G731*(H731+(H731*$S$8)),2)</f>
        <v>1702.74</v>
      </c>
      <c r="R731" s="45" t="n">
        <f aca="false">ROUND(G731*(I731+(I731*$S$8)),2)</f>
        <v>286.33</v>
      </c>
      <c r="S731" s="47" t="n">
        <f aca="false">Q731+R731</f>
        <v>1989.07</v>
      </c>
    </row>
    <row r="732" customFormat="false" ht="26.1" hidden="false" customHeight="false" outlineLevel="0" collapsed="false">
      <c r="B732" s="37" t="s">
        <v>1596</v>
      </c>
      <c r="C732" s="37" t="s">
        <v>32</v>
      </c>
      <c r="D732" s="38" t="n">
        <v>100861</v>
      </c>
      <c r="E732" s="39" t="s">
        <v>1597</v>
      </c>
      <c r="F732" s="40" t="s">
        <v>16</v>
      </c>
      <c r="G732" s="41" t="n">
        <v>301</v>
      </c>
      <c r="H732" s="59" t="n">
        <v>30.44</v>
      </c>
      <c r="I732" s="43" t="n">
        <v>13.67</v>
      </c>
      <c r="J732" s="68" t="n">
        <f aca="false">H732+I732</f>
        <v>44.11</v>
      </c>
      <c r="K732" s="45" t="n">
        <f aca="false">G732*H732</f>
        <v>9162.44</v>
      </c>
      <c r="L732" s="45" t="n">
        <f aca="false">G732*I732</f>
        <v>4114.67</v>
      </c>
      <c r="M732" s="46" t="n">
        <f aca="false">G732*J732</f>
        <v>13277.11</v>
      </c>
      <c r="N732" s="46" t="n">
        <f aca="false">ROUND(G732*H732,0)</f>
        <v>9162</v>
      </c>
      <c r="O732" s="46" t="n">
        <f aca="false">ROUND(G732*I732,0)</f>
        <v>4115</v>
      </c>
      <c r="P732" s="46" t="n">
        <f aca="false">(N732+O732)</f>
        <v>13277</v>
      </c>
      <c r="Q732" s="45" t="n">
        <f aca="false">ROUND(G732*(H732+(H732*$S$8)),2)</f>
        <v>11401.84</v>
      </c>
      <c r="R732" s="45" t="n">
        <f aca="false">ROUND(G732*(I732+(I732*$S$8)),2)</f>
        <v>5120.34</v>
      </c>
      <c r="S732" s="47" t="n">
        <f aca="false">Q732+R732</f>
        <v>16522.18</v>
      </c>
    </row>
    <row r="733" customFormat="false" ht="17.9" hidden="false" customHeight="false" outlineLevel="0" collapsed="false">
      <c r="B733" s="37" t="s">
        <v>1598</v>
      </c>
      <c r="C733" s="37" t="s">
        <v>28</v>
      </c>
      <c r="D733" s="38" t="n">
        <v>99856</v>
      </c>
      <c r="E733" s="39" t="s">
        <v>1599</v>
      </c>
      <c r="F733" s="40" t="s">
        <v>55</v>
      </c>
      <c r="G733" s="41" t="n">
        <v>23.86</v>
      </c>
      <c r="H733" s="59" t="n">
        <v>225.07</v>
      </c>
      <c r="I733" s="43" t="n">
        <v>41.11</v>
      </c>
      <c r="J733" s="68" t="n">
        <f aca="false">H733+I733</f>
        <v>266.18</v>
      </c>
      <c r="K733" s="45" t="n">
        <f aca="false">G733*H733</f>
        <v>5370.1702</v>
      </c>
      <c r="L733" s="45" t="n">
        <f aca="false">G733*I733</f>
        <v>980.8846</v>
      </c>
      <c r="M733" s="46" t="n">
        <f aca="false">G733*J733</f>
        <v>6351.0548</v>
      </c>
      <c r="N733" s="46" t="n">
        <f aca="false">ROUND(G733*H733,0)</f>
        <v>5370</v>
      </c>
      <c r="O733" s="46" t="n">
        <f aca="false">ROUND(G733*I733,0)</f>
        <v>981</v>
      </c>
      <c r="P733" s="46" t="n">
        <f aca="false">(N733+O733)</f>
        <v>6351</v>
      </c>
      <c r="Q733" s="45" t="n">
        <f aca="false">ROUND(G733*(H733+(H733*$S$8)),2)</f>
        <v>6682.7</v>
      </c>
      <c r="R733" s="45" t="n">
        <f aca="false">ROUND(G733*(I733+(I733*$S$8)),2)</f>
        <v>1220.62</v>
      </c>
      <c r="S733" s="47" t="n">
        <f aca="false">Q733+R733</f>
        <v>7903.32</v>
      </c>
    </row>
    <row r="734" customFormat="false" ht="12.8" hidden="false" customHeight="false" outlineLevel="0" collapsed="false">
      <c r="B734" s="37" t="s">
        <v>1600</v>
      </c>
      <c r="C734" s="37" t="s">
        <v>28</v>
      </c>
      <c r="D734" s="38" t="s">
        <v>1601</v>
      </c>
      <c r="E734" s="39" t="s">
        <v>1602</v>
      </c>
      <c r="F734" s="40" t="s">
        <v>34</v>
      </c>
      <c r="G734" s="41" t="n">
        <v>5.44</v>
      </c>
      <c r="H734" s="59" t="n">
        <v>384.15</v>
      </c>
      <c r="I734" s="43" t="n">
        <v>204.94</v>
      </c>
      <c r="J734" s="68" t="n">
        <f aca="false">H734+I734</f>
        <v>589.09</v>
      </c>
      <c r="K734" s="45" t="n">
        <f aca="false">G734*H734</f>
        <v>2089.776</v>
      </c>
      <c r="L734" s="45" t="n">
        <f aca="false">G734*I734</f>
        <v>1114.8736</v>
      </c>
      <c r="M734" s="46" t="n">
        <f aca="false">G734*J734</f>
        <v>3204.6496</v>
      </c>
      <c r="N734" s="46" t="n">
        <f aca="false">ROUND(G734*H734,0)</f>
        <v>2090</v>
      </c>
      <c r="O734" s="46" t="n">
        <f aca="false">ROUND(G734*I734,0)</f>
        <v>1115</v>
      </c>
      <c r="P734" s="46" t="n">
        <f aca="false">(N734+O734)</f>
        <v>3205</v>
      </c>
      <c r="Q734" s="45" t="n">
        <f aca="false">ROUND(G734*(H734+(H734*$S$8)),2)</f>
        <v>2600.54</v>
      </c>
      <c r="R734" s="45" t="n">
        <f aca="false">ROUND(G734*(I734+(I734*$S$8)),2)</f>
        <v>1387.36</v>
      </c>
      <c r="S734" s="47" t="n">
        <f aca="false">Q734+R734</f>
        <v>3987.9</v>
      </c>
    </row>
    <row r="735" customFormat="false" ht="34.3" hidden="false" customHeight="false" outlineLevel="0" collapsed="false">
      <c r="B735" s="37" t="s">
        <v>1603</v>
      </c>
      <c r="C735" s="37" t="s">
        <v>32</v>
      </c>
      <c r="D735" s="38" t="n">
        <v>105001</v>
      </c>
      <c r="E735" s="39" t="s">
        <v>1604</v>
      </c>
      <c r="F735" s="40" t="s">
        <v>55</v>
      </c>
      <c r="G735" s="41" t="n">
        <v>3.15</v>
      </c>
      <c r="H735" s="59" t="n">
        <v>1430.14</v>
      </c>
      <c r="I735" s="43" t="n">
        <v>0</v>
      </c>
      <c r="J735" s="68" t="n">
        <f aca="false">H735+I735</f>
        <v>1430.14</v>
      </c>
      <c r="K735" s="45" t="n">
        <f aca="false">G735*H735</f>
        <v>4504.941</v>
      </c>
      <c r="L735" s="45" t="n">
        <f aca="false">G735*I735</f>
        <v>0</v>
      </c>
      <c r="M735" s="46" t="n">
        <f aca="false">G735*J735</f>
        <v>4504.941</v>
      </c>
      <c r="N735" s="46" t="n">
        <f aca="false">ROUND(G735*H735,0)</f>
        <v>4505</v>
      </c>
      <c r="O735" s="46" t="n">
        <f aca="false">ROUND(G735*I735,0)</f>
        <v>0</v>
      </c>
      <c r="P735" s="46" t="n">
        <f aca="false">(N735+O735)</f>
        <v>4505</v>
      </c>
      <c r="Q735" s="45" t="n">
        <f aca="false">ROUND(G735*(H735+(H735*$S$8)),2)</f>
        <v>5606</v>
      </c>
      <c r="R735" s="45" t="n">
        <f aca="false">ROUND(G735*(I735+(I735*$S$8)),2)</f>
        <v>0</v>
      </c>
      <c r="S735" s="47" t="n">
        <f aca="false">Q735+R735</f>
        <v>5606</v>
      </c>
    </row>
    <row r="736" customFormat="false" ht="12.8" hidden="false" customHeight="false" outlineLevel="0" collapsed="false">
      <c r="B736" s="89" t="n">
        <v>24</v>
      </c>
      <c r="C736" s="90"/>
      <c r="D736" s="91"/>
      <c r="E736" s="92" t="s">
        <v>1605</v>
      </c>
      <c r="F736" s="93"/>
      <c r="G736" s="91"/>
      <c r="H736" s="60"/>
      <c r="I736" s="60"/>
      <c r="J736" s="94"/>
      <c r="K736" s="95"/>
      <c r="L736" s="95"/>
      <c r="M736" s="95"/>
      <c r="N736" s="95"/>
      <c r="O736" s="95"/>
      <c r="P736" s="95"/>
      <c r="Q736" s="95"/>
      <c r="R736" s="95"/>
      <c r="S736" s="96" t="n">
        <f aca="false">SUM(S737+S742+S746+S753+S771+S773+S776+S782)</f>
        <v>408918.45</v>
      </c>
    </row>
    <row r="737" customFormat="false" ht="12.8" hidden="false" customHeight="false" outlineLevel="0" collapsed="false">
      <c r="B737" s="89" t="s">
        <v>1606</v>
      </c>
      <c r="C737" s="90"/>
      <c r="D737" s="91"/>
      <c r="E737" s="92" t="s">
        <v>1607</v>
      </c>
      <c r="F737" s="93"/>
      <c r="G737" s="91"/>
      <c r="H737" s="60"/>
      <c r="I737" s="60"/>
      <c r="J737" s="66"/>
      <c r="K737" s="66" t="n">
        <f aca="false">SUM(K738:K741)</f>
        <v>1836.55188</v>
      </c>
      <c r="L737" s="66" t="n">
        <f aca="false">SUM(L738:L741)</f>
        <v>1150.1838</v>
      </c>
      <c r="M737" s="66" t="n">
        <f aca="false">SUM(M738:M741)</f>
        <v>2986.73568</v>
      </c>
      <c r="N737" s="66"/>
      <c r="O737" s="66"/>
      <c r="P737" s="66"/>
      <c r="Q737" s="66" t="n">
        <f aca="false">SUM(Q738:Q741)</f>
        <v>2285.42</v>
      </c>
      <c r="R737" s="66" t="n">
        <f aca="false">SUM(R738:R741)</f>
        <v>1431.31</v>
      </c>
      <c r="S737" s="67" t="n">
        <f aca="false">SUM(S738:S741)</f>
        <v>3716.73</v>
      </c>
    </row>
    <row r="738" customFormat="false" ht="26.1" hidden="false" customHeight="false" outlineLevel="0" collapsed="false">
      <c r="B738" s="37" t="s">
        <v>1608</v>
      </c>
      <c r="C738" s="37" t="s">
        <v>32</v>
      </c>
      <c r="D738" s="38" t="n">
        <v>96521</v>
      </c>
      <c r="E738" s="39" t="s">
        <v>93</v>
      </c>
      <c r="F738" s="40" t="s">
        <v>46</v>
      </c>
      <c r="G738" s="41" t="n">
        <v>42.282</v>
      </c>
      <c r="H738" s="59" t="n">
        <v>28.14</v>
      </c>
      <c r="I738" s="43" t="n">
        <v>14.1</v>
      </c>
      <c r="J738" s="68" t="n">
        <f aca="false">H738+I738</f>
        <v>42.24</v>
      </c>
      <c r="K738" s="45" t="n">
        <f aca="false">G738*H738</f>
        <v>1189.81548</v>
      </c>
      <c r="L738" s="45" t="n">
        <f aca="false">G738*I738</f>
        <v>596.1762</v>
      </c>
      <c r="M738" s="46" t="n">
        <f aca="false">G738*J738</f>
        <v>1785.99168</v>
      </c>
      <c r="N738" s="46" t="n">
        <f aca="false">ROUND(G738*H738,0)</f>
        <v>1190</v>
      </c>
      <c r="O738" s="46" t="n">
        <f aca="false">ROUND(G738*I738,0)</f>
        <v>596</v>
      </c>
      <c r="P738" s="46" t="n">
        <f aca="false">(N738+O738)</f>
        <v>1786</v>
      </c>
      <c r="Q738" s="45" t="n">
        <f aca="false">ROUND(G738*(H738+(H738*$S$8)),2)</f>
        <v>1480.62</v>
      </c>
      <c r="R738" s="45" t="n">
        <f aca="false">ROUND(G738*(I738+(I738*$S$8)),2)</f>
        <v>741.89</v>
      </c>
      <c r="S738" s="47" t="n">
        <f aca="false">Q738+R738</f>
        <v>2222.51</v>
      </c>
    </row>
    <row r="739" customFormat="false" ht="26.1" hidden="false" customHeight="false" outlineLevel="0" collapsed="false">
      <c r="B739" s="37" t="s">
        <v>1609</v>
      </c>
      <c r="C739" s="37" t="s">
        <v>32</v>
      </c>
      <c r="D739" s="38" t="n">
        <v>96525</v>
      </c>
      <c r="E739" s="39" t="s">
        <v>95</v>
      </c>
      <c r="F739" s="40" t="s">
        <v>46</v>
      </c>
      <c r="G739" s="41" t="n">
        <v>12.96</v>
      </c>
      <c r="H739" s="59" t="n">
        <v>37.24</v>
      </c>
      <c r="I739" s="43" t="n">
        <v>19.64</v>
      </c>
      <c r="J739" s="68" t="n">
        <f aca="false">H739+I739</f>
        <v>56.88</v>
      </c>
      <c r="K739" s="45" t="n">
        <f aca="false">G739*H739</f>
        <v>482.6304</v>
      </c>
      <c r="L739" s="45" t="n">
        <f aca="false">G739*I739</f>
        <v>254.5344</v>
      </c>
      <c r="M739" s="46" t="n">
        <f aca="false">G739*J739</f>
        <v>737.1648</v>
      </c>
      <c r="N739" s="46" t="n">
        <f aca="false">ROUND(G739*H739,0)</f>
        <v>483</v>
      </c>
      <c r="O739" s="46" t="n">
        <f aca="false">ROUND(G739*I739,0)</f>
        <v>255</v>
      </c>
      <c r="P739" s="46" t="n">
        <f aca="false">(N739+O739)</f>
        <v>738</v>
      </c>
      <c r="Q739" s="45" t="n">
        <f aca="false">ROUND(G739*(H739+(H739*$S$8)),2)</f>
        <v>600.59</v>
      </c>
      <c r="R739" s="45" t="n">
        <f aca="false">ROUND(G739*(I739+(I739*$S$8)),2)</f>
        <v>316.75</v>
      </c>
      <c r="S739" s="47" t="n">
        <f aca="false">Q739+R739</f>
        <v>917.34</v>
      </c>
    </row>
    <row r="740" customFormat="false" ht="17.9" hidden="false" customHeight="false" outlineLevel="0" collapsed="false">
      <c r="B740" s="37" t="s">
        <v>1610</v>
      </c>
      <c r="C740" s="37" t="s">
        <v>32</v>
      </c>
      <c r="D740" s="38" t="n">
        <v>101616</v>
      </c>
      <c r="E740" s="39" t="s">
        <v>1611</v>
      </c>
      <c r="F740" s="40" t="s">
        <v>34</v>
      </c>
      <c r="G740" s="41" t="n">
        <v>40.5</v>
      </c>
      <c r="H740" s="59" t="n">
        <v>1.46</v>
      </c>
      <c r="I740" s="43" t="n">
        <v>5.02</v>
      </c>
      <c r="J740" s="68" t="n">
        <f aca="false">H740+I740</f>
        <v>6.48</v>
      </c>
      <c r="K740" s="45" t="n">
        <f aca="false">G740*H740</f>
        <v>59.13</v>
      </c>
      <c r="L740" s="45" t="n">
        <f aca="false">G740*I740</f>
        <v>203.31</v>
      </c>
      <c r="M740" s="46" t="n">
        <f aca="false">G740*J740</f>
        <v>262.44</v>
      </c>
      <c r="N740" s="46" t="n">
        <f aca="false">ROUND(G740*H740,0)</f>
        <v>59</v>
      </c>
      <c r="O740" s="46" t="n">
        <f aca="false">ROUND(G740*I740,0)</f>
        <v>203</v>
      </c>
      <c r="P740" s="46" t="n">
        <f aca="false">(N740+O740)</f>
        <v>262</v>
      </c>
      <c r="Q740" s="45" t="n">
        <f aca="false">ROUND(G740*(H740+(H740*$S$8)),2)</f>
        <v>73.58</v>
      </c>
      <c r="R740" s="45" t="n">
        <f aca="false">ROUND(G740*(I740+(I740*$S$8)),2)</f>
        <v>253</v>
      </c>
      <c r="S740" s="47" t="n">
        <f aca="false">Q740+R740</f>
        <v>326.58</v>
      </c>
    </row>
    <row r="741" customFormat="false" ht="17.9" hidden="false" customHeight="false" outlineLevel="0" collapsed="false">
      <c r="B741" s="37" t="s">
        <v>1612</v>
      </c>
      <c r="C741" s="37" t="s">
        <v>32</v>
      </c>
      <c r="D741" s="38" t="n">
        <v>104740</v>
      </c>
      <c r="E741" s="39" t="s">
        <v>1613</v>
      </c>
      <c r="F741" s="40" t="s">
        <v>46</v>
      </c>
      <c r="G741" s="41" t="n">
        <v>6.48</v>
      </c>
      <c r="H741" s="59" t="n">
        <v>16.2</v>
      </c>
      <c r="I741" s="43" t="n">
        <v>14.84</v>
      </c>
      <c r="J741" s="68" t="n">
        <f aca="false">H741+I741</f>
        <v>31.04</v>
      </c>
      <c r="K741" s="45" t="n">
        <f aca="false">G741*H741</f>
        <v>104.976</v>
      </c>
      <c r="L741" s="45" t="n">
        <f aca="false">G741*I741</f>
        <v>96.1632</v>
      </c>
      <c r="M741" s="46" t="n">
        <f aca="false">G741*J741</f>
        <v>201.1392</v>
      </c>
      <c r="N741" s="46" t="n">
        <f aca="false">ROUND(G741*H741,0)</f>
        <v>105</v>
      </c>
      <c r="O741" s="46" t="n">
        <f aca="false">ROUND(G741*I741,0)</f>
        <v>96</v>
      </c>
      <c r="P741" s="46" t="n">
        <f aca="false">(N741+O741)</f>
        <v>201</v>
      </c>
      <c r="Q741" s="45" t="n">
        <f aca="false">ROUND(G741*(H741+(H741*$S$8)),2)</f>
        <v>130.63</v>
      </c>
      <c r="R741" s="45" t="n">
        <f aca="false">ROUND(G741*(I741+(I741*$S$8)),2)</f>
        <v>119.67</v>
      </c>
      <c r="S741" s="47" t="n">
        <f aca="false">Q741+R741</f>
        <v>250.3</v>
      </c>
    </row>
    <row r="742" customFormat="false" ht="12.8" hidden="false" customHeight="false" outlineLevel="0" collapsed="false">
      <c r="B742" s="89" t="s">
        <v>1614</v>
      </c>
      <c r="C742" s="90"/>
      <c r="D742" s="91"/>
      <c r="E742" s="92" t="s">
        <v>98</v>
      </c>
      <c r="F742" s="93"/>
      <c r="G742" s="91"/>
      <c r="H742" s="60"/>
      <c r="I742" s="60"/>
      <c r="J742" s="66"/>
      <c r="K742" s="66" t="n">
        <f aca="false">SUM(K743:K745)</f>
        <v>14653.295</v>
      </c>
      <c r="L742" s="66" t="n">
        <f aca="false">SUM(L743:L745)</f>
        <v>3701.195</v>
      </c>
      <c r="M742" s="66" t="n">
        <f aca="false">SUM(M743:M745)</f>
        <v>18354.49</v>
      </c>
      <c r="N742" s="66"/>
      <c r="O742" s="66"/>
      <c r="P742" s="66"/>
      <c r="Q742" s="66" t="n">
        <f aca="false">SUM(Q743:Q745)</f>
        <v>18234.72</v>
      </c>
      <c r="R742" s="66" t="n">
        <f aca="false">SUM(R743:R745)</f>
        <v>4605.81</v>
      </c>
      <c r="S742" s="67" t="n">
        <f aca="false">SUM(S743:S745)</f>
        <v>22840.53</v>
      </c>
    </row>
    <row r="743" customFormat="false" ht="12.8" hidden="false" customHeight="false" outlineLevel="0" collapsed="false">
      <c r="B743" s="37" t="s">
        <v>1615</v>
      </c>
      <c r="C743" s="37" t="s">
        <v>28</v>
      </c>
      <c r="D743" s="38" t="s">
        <v>100</v>
      </c>
      <c r="E743" s="39" t="s">
        <v>101</v>
      </c>
      <c r="F743" s="40" t="s">
        <v>16</v>
      </c>
      <c r="G743" s="41" t="n">
        <v>1</v>
      </c>
      <c r="H743" s="59" t="n">
        <v>2122.25</v>
      </c>
      <c r="I743" s="43" t="n">
        <v>673.16</v>
      </c>
      <c r="J743" s="68" t="n">
        <f aca="false">H743+I743</f>
        <v>2795.41</v>
      </c>
      <c r="K743" s="45" t="n">
        <f aca="false">G743*H743</f>
        <v>2122.25</v>
      </c>
      <c r="L743" s="45" t="n">
        <f aca="false">G743*I743</f>
        <v>673.16</v>
      </c>
      <c r="M743" s="46" t="n">
        <f aca="false">G743*J743</f>
        <v>2795.41</v>
      </c>
      <c r="N743" s="46" t="n">
        <f aca="false">ROUND(G743*H743,0)</f>
        <v>2122</v>
      </c>
      <c r="O743" s="46" t="n">
        <f aca="false">ROUND(G743*I743,0)</f>
        <v>673</v>
      </c>
      <c r="P743" s="46" t="n">
        <f aca="false">(N743+O743)</f>
        <v>2795</v>
      </c>
      <c r="Q743" s="45" t="n">
        <f aca="false">ROUND(G743*(H743+(H743*$S$8)),2)</f>
        <v>2640.95</v>
      </c>
      <c r="R743" s="45" t="n">
        <f aca="false">ROUND(G743*(I743+(I743*$S$8)),2)</f>
        <v>837.69</v>
      </c>
      <c r="S743" s="47" t="n">
        <f aca="false">Q743+R743</f>
        <v>3478.64</v>
      </c>
    </row>
    <row r="744" customFormat="false" ht="34.3" hidden="false" customHeight="false" outlineLevel="0" collapsed="false">
      <c r="B744" s="37" t="s">
        <v>1616</v>
      </c>
      <c r="C744" s="37" t="s">
        <v>32</v>
      </c>
      <c r="D744" s="38" t="n">
        <v>100896</v>
      </c>
      <c r="E744" s="39" t="s">
        <v>103</v>
      </c>
      <c r="F744" s="40" t="s">
        <v>55</v>
      </c>
      <c r="G744" s="41" t="n">
        <v>217.5</v>
      </c>
      <c r="H744" s="59" t="n">
        <v>55.85</v>
      </c>
      <c r="I744" s="43" t="n">
        <v>7.41</v>
      </c>
      <c r="J744" s="68" t="n">
        <f aca="false">H744+I744</f>
        <v>63.26</v>
      </c>
      <c r="K744" s="45" t="n">
        <f aca="false">G744*H744</f>
        <v>12147.375</v>
      </c>
      <c r="L744" s="45" t="n">
        <f aca="false">G744*I744</f>
        <v>1611.675</v>
      </c>
      <c r="M744" s="46" t="n">
        <f aca="false">G744*J744</f>
        <v>13759.05</v>
      </c>
      <c r="N744" s="46" t="n">
        <f aca="false">ROUND(G744*H744,0)</f>
        <v>12147</v>
      </c>
      <c r="O744" s="46" t="n">
        <f aca="false">ROUND(G744*I744,0)</f>
        <v>1612</v>
      </c>
      <c r="P744" s="46" t="n">
        <f aca="false">(N744+O744)</f>
        <v>13759</v>
      </c>
      <c r="Q744" s="45" t="n">
        <f aca="false">ROUND(G744*(H744+(H744*$S$8)),2)</f>
        <v>15116.33</v>
      </c>
      <c r="R744" s="45" t="n">
        <f aca="false">ROUND(G744*(I744+(I744*$S$8)),2)</f>
        <v>2005.59</v>
      </c>
      <c r="S744" s="47" t="n">
        <f aca="false">Q744+R744</f>
        <v>17121.92</v>
      </c>
    </row>
    <row r="745" customFormat="false" ht="17.9" hidden="false" customHeight="false" outlineLevel="0" collapsed="false">
      <c r="B745" s="37" t="s">
        <v>1617</v>
      </c>
      <c r="C745" s="37" t="s">
        <v>32</v>
      </c>
      <c r="D745" s="38" t="n">
        <v>95601</v>
      </c>
      <c r="E745" s="39" t="s">
        <v>107</v>
      </c>
      <c r="F745" s="40" t="s">
        <v>16</v>
      </c>
      <c r="G745" s="41" t="n">
        <v>87</v>
      </c>
      <c r="H745" s="59" t="n">
        <v>4.41</v>
      </c>
      <c r="I745" s="43" t="n">
        <v>16.28</v>
      </c>
      <c r="J745" s="68" t="n">
        <f aca="false">H745+I745</f>
        <v>20.69</v>
      </c>
      <c r="K745" s="45" t="n">
        <f aca="false">G745*H745</f>
        <v>383.67</v>
      </c>
      <c r="L745" s="45" t="n">
        <f aca="false">G745*I745</f>
        <v>1416.36</v>
      </c>
      <c r="M745" s="46" t="n">
        <f aca="false">G745*J745</f>
        <v>1800.03</v>
      </c>
      <c r="N745" s="46" t="n">
        <f aca="false">ROUND(G745*H745,0)</f>
        <v>384</v>
      </c>
      <c r="O745" s="46" t="n">
        <f aca="false">ROUND(G745*I745,0)</f>
        <v>1416</v>
      </c>
      <c r="P745" s="46" t="n">
        <f aca="false">(N745+O745)</f>
        <v>1800</v>
      </c>
      <c r="Q745" s="45" t="n">
        <f aca="false">ROUND(G745*(H745+(H745*$S$8)),2)</f>
        <v>477.44</v>
      </c>
      <c r="R745" s="45" t="n">
        <f aca="false">ROUND(G745*(I745+(I745*$S$8)),2)</f>
        <v>1762.53</v>
      </c>
      <c r="S745" s="47" t="n">
        <f aca="false">Q745+R745</f>
        <v>2239.97</v>
      </c>
    </row>
    <row r="746" customFormat="false" ht="12.8" hidden="false" customHeight="false" outlineLevel="0" collapsed="false">
      <c r="B746" s="89" t="s">
        <v>1618</v>
      </c>
      <c r="C746" s="90"/>
      <c r="D746" s="91"/>
      <c r="E746" s="92" t="s">
        <v>1619</v>
      </c>
      <c r="F746" s="93"/>
      <c r="G746" s="91"/>
      <c r="H746" s="60"/>
      <c r="I746" s="60"/>
      <c r="J746" s="66"/>
      <c r="K746" s="66" t="n">
        <f aca="false">SUM(K747:K752)</f>
        <v>36086.7674221</v>
      </c>
      <c r="L746" s="66" t="n">
        <f aca="false">SUM(L747:L752)</f>
        <v>14695.9743883</v>
      </c>
      <c r="M746" s="66" t="n">
        <f aca="false">SUM(M747:M752)</f>
        <v>50782.7418104</v>
      </c>
      <c r="N746" s="66"/>
      <c r="O746" s="66"/>
      <c r="P746" s="66"/>
      <c r="Q746" s="66" t="n">
        <f aca="false">SUM(Q747:Q752)</f>
        <v>44906.77</v>
      </c>
      <c r="R746" s="66" t="n">
        <f aca="false">SUM(R747:R752)</f>
        <v>18287.83</v>
      </c>
      <c r="S746" s="67" t="n">
        <f aca="false">SUM(S747:S752)</f>
        <v>63194.6</v>
      </c>
    </row>
    <row r="747" customFormat="false" ht="17.9" hidden="false" customHeight="false" outlineLevel="0" collapsed="false">
      <c r="B747" s="37" t="s">
        <v>1620</v>
      </c>
      <c r="C747" s="37" t="s">
        <v>32</v>
      </c>
      <c r="D747" s="38" t="n">
        <v>96621</v>
      </c>
      <c r="E747" s="39" t="s">
        <v>111</v>
      </c>
      <c r="F747" s="40" t="s">
        <v>46</v>
      </c>
      <c r="G747" s="41" t="n">
        <v>3.602235</v>
      </c>
      <c r="H747" s="59" t="n">
        <v>121.86</v>
      </c>
      <c r="I747" s="43" t="n">
        <v>64.74</v>
      </c>
      <c r="J747" s="68" t="n">
        <f aca="false">H747+I747</f>
        <v>186.6</v>
      </c>
      <c r="K747" s="45" t="n">
        <f aca="false">G747*H747</f>
        <v>438.9683571</v>
      </c>
      <c r="L747" s="45" t="n">
        <f aca="false">G747*I747</f>
        <v>233.2086939</v>
      </c>
      <c r="M747" s="46" t="n">
        <f aca="false">G747*J747</f>
        <v>672.177051</v>
      </c>
      <c r="N747" s="46" t="n">
        <f aca="false">ROUND(G747*H747,0)</f>
        <v>439</v>
      </c>
      <c r="O747" s="46" t="n">
        <f aca="false">ROUND(G747*I747,0)</f>
        <v>233</v>
      </c>
      <c r="P747" s="46" t="n">
        <f aca="false">(N747+O747)</f>
        <v>672</v>
      </c>
      <c r="Q747" s="45" t="n">
        <f aca="false">ROUND(G747*(H747+(H747*$S$8)),2)</f>
        <v>546.26</v>
      </c>
      <c r="R747" s="45" t="n">
        <f aca="false">ROUND(G747*(I747+(I747*$S$8)),2)</f>
        <v>290.21</v>
      </c>
      <c r="S747" s="47" t="n">
        <f aca="false">Q747+R747</f>
        <v>836.47</v>
      </c>
    </row>
    <row r="748" customFormat="false" ht="17.9" hidden="false" customHeight="false" outlineLevel="0" collapsed="false">
      <c r="B748" s="37" t="s">
        <v>1621</v>
      </c>
      <c r="C748" s="37" t="s">
        <v>32</v>
      </c>
      <c r="D748" s="38" t="n">
        <v>96619</v>
      </c>
      <c r="E748" s="39" t="s">
        <v>113</v>
      </c>
      <c r="F748" s="40" t="s">
        <v>34</v>
      </c>
      <c r="G748" s="41" t="n">
        <v>1.67214</v>
      </c>
      <c r="H748" s="59" t="n">
        <v>24.25</v>
      </c>
      <c r="I748" s="43" t="n">
        <v>14.32</v>
      </c>
      <c r="J748" s="68" t="n">
        <f aca="false">H748+I748</f>
        <v>38.57</v>
      </c>
      <c r="K748" s="45" t="n">
        <f aca="false">G748*H748</f>
        <v>40.549395</v>
      </c>
      <c r="L748" s="45" t="n">
        <f aca="false">G748*I748</f>
        <v>23.9450448</v>
      </c>
      <c r="M748" s="46" t="n">
        <f aca="false">G748*J748</f>
        <v>64.4944398</v>
      </c>
      <c r="N748" s="46" t="n">
        <f aca="false">ROUND(G748*H748,0)</f>
        <v>41</v>
      </c>
      <c r="O748" s="46" t="n">
        <f aca="false">ROUND(G748*I748,0)</f>
        <v>24</v>
      </c>
      <c r="P748" s="46" t="n">
        <f aca="false">(N748+O748)</f>
        <v>65</v>
      </c>
      <c r="Q748" s="45" t="n">
        <f aca="false">ROUND(G748*(H748+(H748*$S$8)),2)</f>
        <v>50.46</v>
      </c>
      <c r="R748" s="45" t="n">
        <f aca="false">ROUND(G748*(I748+(I748*$S$8)),2)</f>
        <v>29.8</v>
      </c>
      <c r="S748" s="47" t="n">
        <f aca="false">Q748+R748</f>
        <v>80.26</v>
      </c>
    </row>
    <row r="749" customFormat="false" ht="26.1" hidden="false" customHeight="false" outlineLevel="0" collapsed="false">
      <c r="B749" s="37" t="s">
        <v>1622</v>
      </c>
      <c r="C749" s="37" t="s">
        <v>32</v>
      </c>
      <c r="D749" s="38" t="n">
        <v>96535</v>
      </c>
      <c r="E749" s="39" t="s">
        <v>115</v>
      </c>
      <c r="F749" s="40" t="s">
        <v>34</v>
      </c>
      <c r="G749" s="41" t="n">
        <v>106.14</v>
      </c>
      <c r="H749" s="59" t="n">
        <v>45.26</v>
      </c>
      <c r="I749" s="43" t="n">
        <v>81.44</v>
      </c>
      <c r="J749" s="68" t="n">
        <f aca="false">H749+I749</f>
        <v>126.7</v>
      </c>
      <c r="K749" s="45" t="n">
        <f aca="false">G749*H749</f>
        <v>4803.8964</v>
      </c>
      <c r="L749" s="45" t="n">
        <f aca="false">G749*I749</f>
        <v>8644.0416</v>
      </c>
      <c r="M749" s="46" t="n">
        <f aca="false">G749*J749</f>
        <v>13447.938</v>
      </c>
      <c r="N749" s="46" t="n">
        <f aca="false">ROUND(G749*H749,0)</f>
        <v>4804</v>
      </c>
      <c r="O749" s="46" t="n">
        <f aca="false">ROUND(G749*I749,0)</f>
        <v>8644</v>
      </c>
      <c r="P749" s="46" t="n">
        <f aca="false">(N749+O749)</f>
        <v>13448</v>
      </c>
      <c r="Q749" s="45" t="n">
        <f aca="false">ROUND(G749*(H749+(H749*$S$8)),2)</f>
        <v>5978.02</v>
      </c>
      <c r="R749" s="45" t="n">
        <f aca="false">ROUND(G749*(I749+(I749*$S$8)),2)</f>
        <v>10756.74</v>
      </c>
      <c r="S749" s="47" t="n">
        <f aca="false">Q749+R749</f>
        <v>16734.76</v>
      </c>
    </row>
    <row r="750" customFormat="false" ht="17.9" hidden="false" customHeight="false" outlineLevel="0" collapsed="false">
      <c r="B750" s="37" t="s">
        <v>1623</v>
      </c>
      <c r="C750" s="37" t="s">
        <v>32</v>
      </c>
      <c r="D750" s="38" t="n">
        <v>104919</v>
      </c>
      <c r="E750" s="39" t="s">
        <v>120</v>
      </c>
      <c r="F750" s="40" t="s">
        <v>118</v>
      </c>
      <c r="G750" s="41" t="n">
        <v>1896</v>
      </c>
      <c r="H750" s="59" t="n">
        <v>10.68</v>
      </c>
      <c r="I750" s="43" t="n">
        <v>2.44</v>
      </c>
      <c r="J750" s="68" t="n">
        <f aca="false">H750+I750</f>
        <v>13.12</v>
      </c>
      <c r="K750" s="45" t="n">
        <f aca="false">G750*H750</f>
        <v>20249.28</v>
      </c>
      <c r="L750" s="45" t="n">
        <f aca="false">G750*I750</f>
        <v>4626.24</v>
      </c>
      <c r="M750" s="46" t="n">
        <f aca="false">G750*J750</f>
        <v>24875.52</v>
      </c>
      <c r="N750" s="46" t="n">
        <f aca="false">ROUND(G750*H750,0)</f>
        <v>20249</v>
      </c>
      <c r="O750" s="46" t="n">
        <f aca="false">ROUND(G750*I750,0)</f>
        <v>4626</v>
      </c>
      <c r="P750" s="46" t="n">
        <f aca="false">(N750+O750)</f>
        <v>24875</v>
      </c>
      <c r="Q750" s="45" t="n">
        <f aca="false">ROUND(G750*(H750+(H750*$S$8)),2)</f>
        <v>25198.43</v>
      </c>
      <c r="R750" s="45" t="n">
        <f aca="false">ROUND(G750*(I750+(I750*$S$8)),2)</f>
        <v>5756.94</v>
      </c>
      <c r="S750" s="47" t="n">
        <f aca="false">Q750+R750</f>
        <v>30955.37</v>
      </c>
    </row>
    <row r="751" customFormat="false" ht="17.9" hidden="false" customHeight="false" outlineLevel="0" collapsed="false">
      <c r="B751" s="37" t="s">
        <v>1624</v>
      </c>
      <c r="C751" s="37" t="s">
        <v>32</v>
      </c>
      <c r="D751" s="38" t="n">
        <v>104916</v>
      </c>
      <c r="E751" s="39" t="s">
        <v>122</v>
      </c>
      <c r="F751" s="40" t="s">
        <v>118</v>
      </c>
      <c r="G751" s="41" t="n">
        <v>136</v>
      </c>
      <c r="H751" s="59" t="n">
        <v>10.93</v>
      </c>
      <c r="I751" s="43" t="n">
        <v>6.01</v>
      </c>
      <c r="J751" s="68" t="n">
        <f aca="false">H751+I751</f>
        <v>16.94</v>
      </c>
      <c r="K751" s="45" t="n">
        <f aca="false">G751*H751</f>
        <v>1486.48</v>
      </c>
      <c r="L751" s="45" t="n">
        <f aca="false">G751*I751</f>
        <v>817.36</v>
      </c>
      <c r="M751" s="46" t="n">
        <f aca="false">G751*J751</f>
        <v>2303.84</v>
      </c>
      <c r="N751" s="46" t="n">
        <f aca="false">ROUND(G751*H751,0)</f>
        <v>1486</v>
      </c>
      <c r="O751" s="46" t="n">
        <f aca="false">ROUND(G751*I751,0)</f>
        <v>817</v>
      </c>
      <c r="P751" s="46" t="n">
        <f aca="false">(N751+O751)</f>
        <v>2303</v>
      </c>
      <c r="Q751" s="45" t="n">
        <f aca="false">ROUND(G751*(H751+(H751*$S$8)),2)</f>
        <v>1849.79</v>
      </c>
      <c r="R751" s="45" t="n">
        <f aca="false">ROUND(G751*(I751+(I751*$S$8)),2)</f>
        <v>1017.13</v>
      </c>
      <c r="S751" s="47" t="n">
        <f aca="false">Q751+R751</f>
        <v>2866.92</v>
      </c>
    </row>
    <row r="752" customFormat="false" ht="17.9" hidden="false" customHeight="false" outlineLevel="0" collapsed="false">
      <c r="B752" s="37" t="s">
        <v>1625</v>
      </c>
      <c r="C752" s="37" t="s">
        <v>32</v>
      </c>
      <c r="D752" s="38" t="n">
        <v>96558</v>
      </c>
      <c r="E752" s="39" t="s">
        <v>124</v>
      </c>
      <c r="F752" s="40" t="s">
        <v>46</v>
      </c>
      <c r="G752" s="41" t="n">
        <v>12.94908</v>
      </c>
      <c r="H752" s="59" t="n">
        <v>700.25</v>
      </c>
      <c r="I752" s="43" t="n">
        <v>27.12</v>
      </c>
      <c r="J752" s="68" t="n">
        <f aca="false">H752+I752</f>
        <v>727.37</v>
      </c>
      <c r="K752" s="45" t="n">
        <f aca="false">G752*H752</f>
        <v>9067.59327</v>
      </c>
      <c r="L752" s="45" t="n">
        <f aca="false">G752*I752</f>
        <v>351.1790496</v>
      </c>
      <c r="M752" s="46" t="n">
        <f aca="false">G752*J752</f>
        <v>9418.7723196</v>
      </c>
      <c r="N752" s="46" t="n">
        <f aca="false">ROUND(G752*H752,0)</f>
        <v>9068</v>
      </c>
      <c r="O752" s="46" t="n">
        <f aca="false">ROUND(G752*I752,0)</f>
        <v>351</v>
      </c>
      <c r="P752" s="46" t="n">
        <f aca="false">(N752+O752)</f>
        <v>9419</v>
      </c>
      <c r="Q752" s="45" t="n">
        <f aca="false">ROUND(G752*(H752+(H752*$S$8)),2)</f>
        <v>11283.81</v>
      </c>
      <c r="R752" s="45" t="n">
        <f aca="false">ROUND(G752*(I752+(I752*$S$8)),2)</f>
        <v>437.01</v>
      </c>
      <c r="S752" s="47" t="n">
        <f aca="false">Q752+R752</f>
        <v>11720.82</v>
      </c>
    </row>
    <row r="753" customFormat="false" ht="12.8" hidden="false" customHeight="false" outlineLevel="0" collapsed="false">
      <c r="B753" s="89" t="s">
        <v>1626</v>
      </c>
      <c r="C753" s="90"/>
      <c r="D753" s="91"/>
      <c r="E753" s="92" t="s">
        <v>145</v>
      </c>
      <c r="F753" s="93"/>
      <c r="G753" s="91"/>
      <c r="H753" s="60"/>
      <c r="I753" s="60"/>
      <c r="J753" s="94"/>
      <c r="K753" s="95"/>
      <c r="L753" s="95"/>
      <c r="M753" s="95"/>
      <c r="N753" s="95"/>
      <c r="O753" s="95"/>
      <c r="P753" s="95"/>
      <c r="Q753" s="95"/>
      <c r="R753" s="95"/>
      <c r="S753" s="96" t="n">
        <f aca="false">SUM(S754+S761+S766)</f>
        <v>105054.32</v>
      </c>
    </row>
    <row r="754" customFormat="false" ht="12.8" hidden="false" customHeight="false" outlineLevel="0" collapsed="false">
      <c r="B754" s="89" t="s">
        <v>1627</v>
      </c>
      <c r="C754" s="90"/>
      <c r="D754" s="91"/>
      <c r="E754" s="92" t="s">
        <v>1628</v>
      </c>
      <c r="F754" s="93"/>
      <c r="G754" s="91"/>
      <c r="H754" s="60"/>
      <c r="I754" s="60"/>
      <c r="J754" s="66"/>
      <c r="K754" s="66" t="n">
        <f aca="false">SUM(K755:K760)</f>
        <v>25007.6369</v>
      </c>
      <c r="L754" s="66" t="n">
        <f aca="false">SUM(L755:L760)</f>
        <v>9297.055775</v>
      </c>
      <c r="M754" s="66" t="n">
        <f aca="false">SUM(M755:M760)</f>
        <v>34304.692675</v>
      </c>
      <c r="N754" s="66"/>
      <c r="O754" s="66"/>
      <c r="P754" s="66"/>
      <c r="Q754" s="66" t="n">
        <f aca="false">SUM(Q755:Q760)</f>
        <v>31119.77</v>
      </c>
      <c r="R754" s="66" t="n">
        <f aca="false">SUM(R755:R760)</f>
        <v>11569.35</v>
      </c>
      <c r="S754" s="67" t="n">
        <f aca="false">SUM(S755:S760)</f>
        <v>42689.12</v>
      </c>
    </row>
    <row r="755" customFormat="false" ht="17.9" hidden="false" customHeight="false" outlineLevel="0" collapsed="false">
      <c r="B755" s="37" t="s">
        <v>1629</v>
      </c>
      <c r="C755" s="37" t="s">
        <v>32</v>
      </c>
      <c r="D755" s="38" t="n">
        <v>96621</v>
      </c>
      <c r="E755" s="39" t="s">
        <v>111</v>
      </c>
      <c r="F755" s="40" t="s">
        <v>46</v>
      </c>
      <c r="G755" s="41" t="n">
        <v>2.75</v>
      </c>
      <c r="H755" s="59" t="n">
        <v>121.86</v>
      </c>
      <c r="I755" s="43" t="n">
        <v>64.74</v>
      </c>
      <c r="J755" s="68" t="n">
        <f aca="false">H755+I755</f>
        <v>186.6</v>
      </c>
      <c r="K755" s="45" t="n">
        <f aca="false">G755*H755</f>
        <v>335.115</v>
      </c>
      <c r="L755" s="45" t="n">
        <f aca="false">G755*I755</f>
        <v>178.035</v>
      </c>
      <c r="M755" s="46" t="n">
        <f aca="false">G755*J755</f>
        <v>513.15</v>
      </c>
      <c r="N755" s="46" t="n">
        <f aca="false">ROUND(G755*H755,0)</f>
        <v>335</v>
      </c>
      <c r="O755" s="46" t="n">
        <f aca="false">ROUND(G755*I755,0)</f>
        <v>178</v>
      </c>
      <c r="P755" s="46" t="n">
        <f aca="false">(N755+O755)</f>
        <v>513</v>
      </c>
      <c r="Q755" s="45" t="n">
        <f aca="false">ROUND(G755*(H755+(H755*$S$8)),2)</f>
        <v>417.02</v>
      </c>
      <c r="R755" s="45" t="n">
        <f aca="false">ROUND(G755*(I755+(I755*$S$8)),2)</f>
        <v>221.55</v>
      </c>
      <c r="S755" s="47" t="n">
        <f aca="false">Q755+R755</f>
        <v>638.57</v>
      </c>
    </row>
    <row r="756" customFormat="false" ht="17.9" hidden="false" customHeight="false" outlineLevel="0" collapsed="false">
      <c r="B756" s="37" t="s">
        <v>1630</v>
      </c>
      <c r="C756" s="37" t="s">
        <v>32</v>
      </c>
      <c r="D756" s="38" t="n">
        <v>96619</v>
      </c>
      <c r="E756" s="39" t="s">
        <v>113</v>
      </c>
      <c r="F756" s="40" t="s">
        <v>34</v>
      </c>
      <c r="G756" s="41" t="n">
        <v>2.0625</v>
      </c>
      <c r="H756" s="59" t="n">
        <v>24.25</v>
      </c>
      <c r="I756" s="43" t="n">
        <v>14.32</v>
      </c>
      <c r="J756" s="68" t="n">
        <f aca="false">H756+I756</f>
        <v>38.57</v>
      </c>
      <c r="K756" s="45" t="n">
        <f aca="false">G756*H756</f>
        <v>50.015625</v>
      </c>
      <c r="L756" s="45" t="n">
        <f aca="false">G756*I756</f>
        <v>29.535</v>
      </c>
      <c r="M756" s="46" t="n">
        <f aca="false">G756*J756</f>
        <v>79.550625</v>
      </c>
      <c r="N756" s="46" t="n">
        <f aca="false">ROUND(G756*H756,0)</f>
        <v>50</v>
      </c>
      <c r="O756" s="46" t="n">
        <f aca="false">ROUND(G756*I756,0)</f>
        <v>30</v>
      </c>
      <c r="P756" s="46" t="n">
        <f aca="false">(N756+O756)</f>
        <v>80</v>
      </c>
      <c r="Q756" s="45" t="n">
        <f aca="false">ROUND(G756*(H756+(H756*$S$8)),2)</f>
        <v>62.24</v>
      </c>
      <c r="R756" s="45" t="n">
        <f aca="false">ROUND(G756*(I756+(I756*$S$8)),2)</f>
        <v>36.75</v>
      </c>
      <c r="S756" s="47" t="n">
        <f aca="false">Q756+R756</f>
        <v>98.99</v>
      </c>
    </row>
    <row r="757" customFormat="false" ht="26.1" hidden="false" customHeight="false" outlineLevel="0" collapsed="false">
      <c r="B757" s="37" t="s">
        <v>1631</v>
      </c>
      <c r="C757" s="37" t="s">
        <v>32</v>
      </c>
      <c r="D757" s="38" t="n">
        <v>96536</v>
      </c>
      <c r="E757" s="39" t="s">
        <v>151</v>
      </c>
      <c r="F757" s="40" t="s">
        <v>34</v>
      </c>
      <c r="G757" s="41" t="n">
        <v>162</v>
      </c>
      <c r="H757" s="59" t="n">
        <v>28.62</v>
      </c>
      <c r="I757" s="43" t="n">
        <v>33.6</v>
      </c>
      <c r="J757" s="68" t="n">
        <f aca="false">H757+I757</f>
        <v>62.22</v>
      </c>
      <c r="K757" s="45" t="n">
        <f aca="false">G757*H757</f>
        <v>4636.44</v>
      </c>
      <c r="L757" s="45" t="n">
        <f aca="false">G757*I757</f>
        <v>5443.2</v>
      </c>
      <c r="M757" s="46" t="n">
        <f aca="false">G757*J757</f>
        <v>10079.64</v>
      </c>
      <c r="N757" s="46" t="n">
        <f aca="false">ROUND(G757*H757,0)</f>
        <v>4636</v>
      </c>
      <c r="O757" s="46" t="n">
        <f aca="false">ROUND(G757*I757,0)</f>
        <v>5443</v>
      </c>
      <c r="P757" s="46" t="n">
        <f aca="false">(N757+O757)</f>
        <v>10079</v>
      </c>
      <c r="Q757" s="45" t="n">
        <f aca="false">ROUND(G757*(H757+(H757*$S$8)),2)</f>
        <v>5769.64</v>
      </c>
      <c r="R757" s="45" t="n">
        <f aca="false">ROUND(G757*(I757+(I757*$S$8)),2)</f>
        <v>6773.58</v>
      </c>
      <c r="S757" s="47" t="n">
        <f aca="false">Q757+R757</f>
        <v>12543.22</v>
      </c>
    </row>
    <row r="758" customFormat="false" ht="17.9" hidden="false" customHeight="false" outlineLevel="0" collapsed="false">
      <c r="B758" s="37" t="s">
        <v>1632</v>
      </c>
      <c r="C758" s="37" t="s">
        <v>32</v>
      </c>
      <c r="D758" s="38" t="n">
        <v>104919</v>
      </c>
      <c r="E758" s="39" t="s">
        <v>120</v>
      </c>
      <c r="F758" s="40" t="s">
        <v>118</v>
      </c>
      <c r="G758" s="41" t="n">
        <v>872.7</v>
      </c>
      <c r="H758" s="59" t="n">
        <v>10.68</v>
      </c>
      <c r="I758" s="43" t="n">
        <v>2.44</v>
      </c>
      <c r="J758" s="68" t="n">
        <f aca="false">H758+I758</f>
        <v>13.12</v>
      </c>
      <c r="K758" s="45" t="n">
        <f aca="false">G758*H758</f>
        <v>9320.436</v>
      </c>
      <c r="L758" s="45" t="n">
        <f aca="false">G758*I758</f>
        <v>2129.388</v>
      </c>
      <c r="M758" s="46" t="n">
        <f aca="false">G758*J758</f>
        <v>11449.824</v>
      </c>
      <c r="N758" s="46" t="n">
        <f aca="false">ROUND(G758*H758,0)</f>
        <v>9320</v>
      </c>
      <c r="O758" s="46" t="n">
        <f aca="false">ROUND(G758*I758,0)</f>
        <v>2129</v>
      </c>
      <c r="P758" s="46" t="n">
        <f aca="false">(N758+O758)</f>
        <v>11449</v>
      </c>
      <c r="Q758" s="45" t="n">
        <f aca="false">ROUND(G758*(H758+(H758*$S$8)),2)</f>
        <v>11598.45</v>
      </c>
      <c r="R758" s="45" t="n">
        <f aca="false">ROUND(G758*(I758+(I758*$S$8)),2)</f>
        <v>2649.83</v>
      </c>
      <c r="S758" s="47" t="n">
        <f aca="false">Q758+R758</f>
        <v>14248.28</v>
      </c>
    </row>
    <row r="759" customFormat="false" ht="17.9" hidden="false" customHeight="false" outlineLevel="0" collapsed="false">
      <c r="B759" s="37" t="s">
        <v>1633</v>
      </c>
      <c r="C759" s="37" t="s">
        <v>32</v>
      </c>
      <c r="D759" s="38" t="n">
        <v>104916</v>
      </c>
      <c r="E759" s="39" t="s">
        <v>122</v>
      </c>
      <c r="F759" s="40" t="s">
        <v>118</v>
      </c>
      <c r="G759" s="41" t="n">
        <v>221.3</v>
      </c>
      <c r="H759" s="59" t="n">
        <v>10.93</v>
      </c>
      <c r="I759" s="43" t="n">
        <v>6.01</v>
      </c>
      <c r="J759" s="68" t="n">
        <f aca="false">H759+I759</f>
        <v>16.94</v>
      </c>
      <c r="K759" s="45" t="n">
        <f aca="false">G759*H759</f>
        <v>2418.809</v>
      </c>
      <c r="L759" s="45" t="n">
        <f aca="false">G759*I759</f>
        <v>1330.013</v>
      </c>
      <c r="M759" s="46" t="n">
        <f aca="false">G759*J759</f>
        <v>3748.822</v>
      </c>
      <c r="N759" s="46" t="n">
        <f aca="false">ROUND(G759*H759,0)</f>
        <v>2419</v>
      </c>
      <c r="O759" s="46" t="n">
        <f aca="false">ROUND(G759*I759,0)</f>
        <v>1330</v>
      </c>
      <c r="P759" s="46" t="n">
        <f aca="false">(N759+O759)</f>
        <v>3749</v>
      </c>
      <c r="Q759" s="45" t="n">
        <f aca="false">ROUND(G759*(H759+(H759*$S$8)),2)</f>
        <v>3009.99</v>
      </c>
      <c r="R759" s="45" t="n">
        <f aca="false">ROUND(G759*(I759+(I759*$S$8)),2)</f>
        <v>1655.08</v>
      </c>
      <c r="S759" s="47" t="n">
        <f aca="false">Q759+R759</f>
        <v>4665.07</v>
      </c>
    </row>
    <row r="760" customFormat="false" ht="26.1" hidden="false" customHeight="false" outlineLevel="0" collapsed="false">
      <c r="B760" s="37" t="s">
        <v>1634</v>
      </c>
      <c r="C760" s="37" t="s">
        <v>32</v>
      </c>
      <c r="D760" s="38" t="n">
        <v>96557</v>
      </c>
      <c r="E760" s="39" t="s">
        <v>144</v>
      </c>
      <c r="F760" s="40" t="s">
        <v>46</v>
      </c>
      <c r="G760" s="41" t="n">
        <v>12.1275</v>
      </c>
      <c r="H760" s="59" t="n">
        <v>680.01</v>
      </c>
      <c r="I760" s="43" t="n">
        <v>15.41</v>
      </c>
      <c r="J760" s="68" t="n">
        <f aca="false">H760+I760</f>
        <v>695.42</v>
      </c>
      <c r="K760" s="45" t="n">
        <f aca="false">G760*H760</f>
        <v>8246.821275</v>
      </c>
      <c r="L760" s="45" t="n">
        <f aca="false">G760*I760</f>
        <v>186.884775</v>
      </c>
      <c r="M760" s="46" t="n">
        <f aca="false">G760*J760</f>
        <v>8433.70605</v>
      </c>
      <c r="N760" s="46" t="n">
        <f aca="false">ROUND(G760*H760,0)</f>
        <v>8247</v>
      </c>
      <c r="O760" s="46" t="n">
        <f aca="false">ROUND(G760*I760,0)</f>
        <v>187</v>
      </c>
      <c r="P760" s="46" t="n">
        <f aca="false">(N760+O760)</f>
        <v>8434</v>
      </c>
      <c r="Q760" s="45" t="n">
        <f aca="false">ROUND(G760*(H760+(H760*$S$8)),2)</f>
        <v>10262.43</v>
      </c>
      <c r="R760" s="45" t="n">
        <f aca="false">ROUND(G760*(I760+(I760*$S$8)),2)</f>
        <v>232.56</v>
      </c>
      <c r="S760" s="47" t="n">
        <f aca="false">Q760+R760</f>
        <v>10494.99</v>
      </c>
    </row>
    <row r="761" customFormat="false" ht="12.8" hidden="false" customHeight="false" outlineLevel="0" collapsed="false">
      <c r="B761" s="89" t="s">
        <v>1635</v>
      </c>
      <c r="C761" s="90"/>
      <c r="D761" s="91"/>
      <c r="E761" s="92" t="s">
        <v>1636</v>
      </c>
      <c r="F761" s="93"/>
      <c r="G761" s="91"/>
      <c r="H761" s="60"/>
      <c r="I761" s="60"/>
      <c r="J761" s="66"/>
      <c r="K761" s="66" t="n">
        <f aca="false">SUM(K762:K765)</f>
        <v>19473.5845125</v>
      </c>
      <c r="L761" s="66" t="n">
        <f aca="false">SUM(L762:L765)</f>
        <v>4094.260825</v>
      </c>
      <c r="M761" s="66" t="n">
        <f aca="false">SUM(M762:M765)</f>
        <v>23567.8453375</v>
      </c>
      <c r="N761" s="66"/>
      <c r="O761" s="66"/>
      <c r="P761" s="66"/>
      <c r="Q761" s="66" t="n">
        <f aca="false">SUM(Q762:Q765)</f>
        <v>24233.14</v>
      </c>
      <c r="R761" s="66" t="n">
        <f aca="false">SUM(R762:R765)</f>
        <v>5094.94</v>
      </c>
      <c r="S761" s="67" t="n">
        <f aca="false">SUM(S762:S765)</f>
        <v>29328.08</v>
      </c>
    </row>
    <row r="762" customFormat="false" ht="34.3" hidden="false" customHeight="false" outlineLevel="0" collapsed="false">
      <c r="B762" s="37" t="s">
        <v>1637</v>
      </c>
      <c r="C762" s="37" t="s">
        <v>32</v>
      </c>
      <c r="D762" s="38" t="n">
        <v>92443</v>
      </c>
      <c r="E762" s="39" t="s">
        <v>163</v>
      </c>
      <c r="F762" s="40" t="s">
        <v>34</v>
      </c>
      <c r="G762" s="41" t="n">
        <v>120</v>
      </c>
      <c r="H762" s="59" t="n">
        <v>36.59</v>
      </c>
      <c r="I762" s="43" t="n">
        <v>17.25</v>
      </c>
      <c r="J762" s="68" t="n">
        <f aca="false">H762+I762</f>
        <v>53.84</v>
      </c>
      <c r="K762" s="45" t="n">
        <f aca="false">G762*H762</f>
        <v>4390.8</v>
      </c>
      <c r="L762" s="45" t="n">
        <f aca="false">G762*I762</f>
        <v>2070</v>
      </c>
      <c r="M762" s="46" t="n">
        <f aca="false">G762*J762</f>
        <v>6460.8</v>
      </c>
      <c r="N762" s="46" t="n">
        <f aca="false">ROUND(G762*H762,0)</f>
        <v>4391</v>
      </c>
      <c r="O762" s="46" t="n">
        <f aca="false">ROUND(G762*I762,0)</f>
        <v>2070</v>
      </c>
      <c r="P762" s="46" t="n">
        <f aca="false">(N762+O762)</f>
        <v>6461</v>
      </c>
      <c r="Q762" s="45" t="n">
        <f aca="false">ROUND(G762*(H762+(H762*$S$8)),2)</f>
        <v>5463.96</v>
      </c>
      <c r="R762" s="45" t="n">
        <f aca="false">ROUND(G762*(I762+(I762*$S$8)),2)</f>
        <v>2575.93</v>
      </c>
      <c r="S762" s="47" t="n">
        <f aca="false">Q762+R762</f>
        <v>8039.89</v>
      </c>
    </row>
    <row r="763" customFormat="false" ht="26.1" hidden="false" customHeight="false" outlineLevel="0" collapsed="false">
      <c r="B763" s="37" t="s">
        <v>1638</v>
      </c>
      <c r="C763" s="37" t="s">
        <v>32</v>
      </c>
      <c r="D763" s="38" t="n">
        <v>92762</v>
      </c>
      <c r="E763" s="39" t="s">
        <v>165</v>
      </c>
      <c r="F763" s="40" t="s">
        <v>118</v>
      </c>
      <c r="G763" s="41" t="n">
        <v>767</v>
      </c>
      <c r="H763" s="59" t="n">
        <v>10.31</v>
      </c>
      <c r="I763" s="43" t="n">
        <v>1.13</v>
      </c>
      <c r="J763" s="68" t="n">
        <f aca="false">H763+I763</f>
        <v>11.44</v>
      </c>
      <c r="K763" s="45" t="n">
        <f aca="false">G763*H763</f>
        <v>7907.77</v>
      </c>
      <c r="L763" s="45" t="n">
        <f aca="false">G763*I763</f>
        <v>866.71</v>
      </c>
      <c r="M763" s="46" t="n">
        <f aca="false">G763*J763</f>
        <v>8774.48</v>
      </c>
      <c r="N763" s="46" t="n">
        <f aca="false">ROUND(G763*H763,0)</f>
        <v>7908</v>
      </c>
      <c r="O763" s="46" t="n">
        <f aca="false">ROUND(G763*I763,0)</f>
        <v>867</v>
      </c>
      <c r="P763" s="46" t="n">
        <f aca="false">(N763+O763)</f>
        <v>8775</v>
      </c>
      <c r="Q763" s="45" t="n">
        <f aca="false">ROUND(G763*(H763+(H763*$S$8)),2)</f>
        <v>9840.52</v>
      </c>
      <c r="R763" s="45" t="n">
        <f aca="false">ROUND(G763*(I763+(I763*$S$8)),2)</f>
        <v>1078.54</v>
      </c>
      <c r="S763" s="47" t="n">
        <f aca="false">Q763+R763</f>
        <v>10919.06</v>
      </c>
    </row>
    <row r="764" customFormat="false" ht="26.1" hidden="false" customHeight="false" outlineLevel="0" collapsed="false">
      <c r="B764" s="37" t="s">
        <v>1639</v>
      </c>
      <c r="C764" s="37" t="s">
        <v>32</v>
      </c>
      <c r="D764" s="38" t="n">
        <v>92759</v>
      </c>
      <c r="E764" s="39" t="s">
        <v>171</v>
      </c>
      <c r="F764" s="40" t="s">
        <v>118</v>
      </c>
      <c r="G764" s="41" t="n">
        <v>239</v>
      </c>
      <c r="H764" s="59" t="n">
        <v>10.39</v>
      </c>
      <c r="I764" s="43" t="n">
        <v>3.93</v>
      </c>
      <c r="J764" s="68" t="n">
        <f aca="false">H764+I764</f>
        <v>14.32</v>
      </c>
      <c r="K764" s="45" t="n">
        <f aca="false">G764*H764</f>
        <v>2483.21</v>
      </c>
      <c r="L764" s="45" t="n">
        <f aca="false">G764*I764</f>
        <v>939.27</v>
      </c>
      <c r="M764" s="46" t="n">
        <f aca="false">G764*J764</f>
        <v>3422.48</v>
      </c>
      <c r="N764" s="46" t="n">
        <f aca="false">ROUND(G764*H764,0)</f>
        <v>2483</v>
      </c>
      <c r="O764" s="46" t="n">
        <f aca="false">ROUND(G764*I764,0)</f>
        <v>939</v>
      </c>
      <c r="P764" s="46" t="n">
        <f aca="false">(N764+O764)</f>
        <v>3422</v>
      </c>
      <c r="Q764" s="45" t="n">
        <f aca="false">ROUND(G764*(H764+(H764*$S$8)),2)</f>
        <v>3090.13</v>
      </c>
      <c r="R764" s="45" t="n">
        <f aca="false">ROUND(G764*(I764+(I764*$S$8)),2)</f>
        <v>1168.84</v>
      </c>
      <c r="S764" s="47" t="n">
        <f aca="false">Q764+R764</f>
        <v>4258.97</v>
      </c>
    </row>
    <row r="765" customFormat="false" ht="17.9" hidden="false" customHeight="false" outlineLevel="0" collapsed="false">
      <c r="B765" s="37" t="s">
        <v>1640</v>
      </c>
      <c r="C765" s="37" t="s">
        <v>28</v>
      </c>
      <c r="D765" s="38" t="s">
        <v>173</v>
      </c>
      <c r="E765" s="39" t="s">
        <v>174</v>
      </c>
      <c r="F765" s="40" t="s">
        <v>46</v>
      </c>
      <c r="G765" s="41" t="n">
        <v>6.85125</v>
      </c>
      <c r="H765" s="59" t="n">
        <v>684.81</v>
      </c>
      <c r="I765" s="43" t="n">
        <v>31.86</v>
      </c>
      <c r="J765" s="68" t="n">
        <f aca="false">H765+I765</f>
        <v>716.67</v>
      </c>
      <c r="K765" s="45" t="n">
        <f aca="false">G765*H765</f>
        <v>4691.8045125</v>
      </c>
      <c r="L765" s="45" t="n">
        <f aca="false">G765*I765</f>
        <v>218.280825</v>
      </c>
      <c r="M765" s="46" t="n">
        <f aca="false">G765*J765</f>
        <v>4910.0853375</v>
      </c>
      <c r="N765" s="46" t="n">
        <f aca="false">ROUND(G765*H765,0)</f>
        <v>4692</v>
      </c>
      <c r="O765" s="46" t="n">
        <f aca="false">ROUND(G765*I765,0)</f>
        <v>218</v>
      </c>
      <c r="P765" s="46" t="n">
        <f aca="false">(N765+O765)</f>
        <v>4910</v>
      </c>
      <c r="Q765" s="45" t="n">
        <f aca="false">ROUND(G765*(H765+(H765*$S$8)),2)</f>
        <v>5838.53</v>
      </c>
      <c r="R765" s="45" t="n">
        <f aca="false">ROUND(G765*(I765+(I765*$S$8)),2)</f>
        <v>271.63</v>
      </c>
      <c r="S765" s="47" t="n">
        <f aca="false">Q765+R765</f>
        <v>6110.16</v>
      </c>
    </row>
    <row r="766" customFormat="false" ht="12.8" hidden="false" customHeight="false" outlineLevel="0" collapsed="false">
      <c r="B766" s="89" t="s">
        <v>1641</v>
      </c>
      <c r="C766" s="90"/>
      <c r="D766" s="91"/>
      <c r="E766" s="92" t="s">
        <v>1642</v>
      </c>
      <c r="F766" s="93"/>
      <c r="G766" s="91"/>
      <c r="H766" s="60"/>
      <c r="I766" s="60"/>
      <c r="J766" s="66"/>
      <c r="K766" s="66" t="n">
        <f aca="false">SUM(K767:K770)</f>
        <v>22265.8788</v>
      </c>
      <c r="L766" s="66" t="n">
        <f aca="false">SUM(L767:L770)</f>
        <v>4282.528</v>
      </c>
      <c r="M766" s="66" t="n">
        <f aca="false">SUM(M767:M770)</f>
        <v>26548.4068</v>
      </c>
      <c r="N766" s="66"/>
      <c r="O766" s="66"/>
      <c r="P766" s="66"/>
      <c r="Q766" s="66" t="n">
        <f aca="false">SUM(Q767:Q770)</f>
        <v>27707.9</v>
      </c>
      <c r="R766" s="66" t="n">
        <f aca="false">SUM(R767:R770)</f>
        <v>5329.22</v>
      </c>
      <c r="S766" s="67" t="n">
        <f aca="false">SUM(S767:S770)</f>
        <v>33037.12</v>
      </c>
    </row>
    <row r="767" customFormat="false" ht="26.1" hidden="false" customHeight="false" outlineLevel="0" collapsed="false">
      <c r="B767" s="37" t="s">
        <v>1643</v>
      </c>
      <c r="C767" s="37" t="s">
        <v>32</v>
      </c>
      <c r="D767" s="38" t="n">
        <v>92479</v>
      </c>
      <c r="E767" s="39" t="s">
        <v>178</v>
      </c>
      <c r="F767" s="40" t="s">
        <v>34</v>
      </c>
      <c r="G767" s="41" t="n">
        <v>117</v>
      </c>
      <c r="H767" s="59" t="n">
        <v>49.71</v>
      </c>
      <c r="I767" s="43" t="n">
        <v>21.86</v>
      </c>
      <c r="J767" s="68" t="n">
        <f aca="false">H767+I767</f>
        <v>71.57</v>
      </c>
      <c r="K767" s="45" t="n">
        <f aca="false">G767*H767</f>
        <v>5816.07</v>
      </c>
      <c r="L767" s="45" t="n">
        <f aca="false">G767*I767</f>
        <v>2557.62</v>
      </c>
      <c r="M767" s="46" t="n">
        <f aca="false">G767*J767</f>
        <v>8373.69</v>
      </c>
      <c r="N767" s="46" t="n">
        <f aca="false">ROUND(G767*H767,0)</f>
        <v>5816</v>
      </c>
      <c r="O767" s="46" t="n">
        <f aca="false">ROUND(G767*I767,0)</f>
        <v>2558</v>
      </c>
      <c r="P767" s="46" t="n">
        <f aca="false">(N767+O767)</f>
        <v>8374</v>
      </c>
      <c r="Q767" s="45" t="n">
        <f aca="false">ROUND(G767*(H767+(H767*$S$8)),2)</f>
        <v>7237.58</v>
      </c>
      <c r="R767" s="45" t="n">
        <f aca="false">ROUND(G767*(I767+(I767*$S$8)),2)</f>
        <v>3182.73</v>
      </c>
      <c r="S767" s="47" t="n">
        <f aca="false">Q767+R767</f>
        <v>10420.31</v>
      </c>
    </row>
    <row r="768" customFormat="false" ht="26.1" hidden="false" customHeight="false" outlineLevel="0" collapsed="false">
      <c r="B768" s="37" t="s">
        <v>1644</v>
      </c>
      <c r="C768" s="37" t="s">
        <v>32</v>
      </c>
      <c r="D768" s="38" t="n">
        <v>92762</v>
      </c>
      <c r="E768" s="39" t="s">
        <v>165</v>
      </c>
      <c r="F768" s="40" t="s">
        <v>118</v>
      </c>
      <c r="G768" s="41" t="n">
        <v>832</v>
      </c>
      <c r="H768" s="59" t="n">
        <v>10.31</v>
      </c>
      <c r="I768" s="43" t="n">
        <v>1.13</v>
      </c>
      <c r="J768" s="68" t="n">
        <f aca="false">H768+I768</f>
        <v>11.44</v>
      </c>
      <c r="K768" s="45" t="n">
        <f aca="false">G768*H768</f>
        <v>8577.92</v>
      </c>
      <c r="L768" s="45" t="n">
        <f aca="false">G768*I768</f>
        <v>940.16</v>
      </c>
      <c r="M768" s="46" t="n">
        <f aca="false">G768*J768</f>
        <v>9518.08</v>
      </c>
      <c r="N768" s="46" t="n">
        <f aca="false">ROUND(G768*H768,0)</f>
        <v>8578</v>
      </c>
      <c r="O768" s="46" t="n">
        <f aca="false">ROUND(G768*I768,0)</f>
        <v>940</v>
      </c>
      <c r="P768" s="46" t="n">
        <f aca="false">(N768+O768)</f>
        <v>9518</v>
      </c>
      <c r="Q768" s="45" t="n">
        <f aca="false">ROUND(G768*(H768+(H768*$S$8)),2)</f>
        <v>10674.46</v>
      </c>
      <c r="R768" s="45" t="n">
        <f aca="false">ROUND(G768*(I768+(I768*$S$8)),2)</f>
        <v>1169.95</v>
      </c>
      <c r="S768" s="47" t="n">
        <f aca="false">Q768+R768</f>
        <v>11844.41</v>
      </c>
    </row>
    <row r="769" customFormat="false" ht="26.1" hidden="false" customHeight="false" outlineLevel="0" collapsed="false">
      <c r="B769" s="37" t="s">
        <v>1645</v>
      </c>
      <c r="C769" s="37" t="s">
        <v>32</v>
      </c>
      <c r="D769" s="38" t="n">
        <v>92759</v>
      </c>
      <c r="E769" s="39" t="s">
        <v>171</v>
      </c>
      <c r="F769" s="40" t="s">
        <v>118</v>
      </c>
      <c r="G769" s="41" t="n">
        <v>120</v>
      </c>
      <c r="H769" s="59" t="n">
        <v>10.39</v>
      </c>
      <c r="I769" s="43" t="n">
        <v>3.93</v>
      </c>
      <c r="J769" s="68" t="n">
        <f aca="false">H769+I769</f>
        <v>14.32</v>
      </c>
      <c r="K769" s="45" t="n">
        <f aca="false">G769*H769</f>
        <v>1246.8</v>
      </c>
      <c r="L769" s="45" t="n">
        <f aca="false">G769*I769</f>
        <v>471.6</v>
      </c>
      <c r="M769" s="46" t="n">
        <f aca="false">G769*J769</f>
        <v>1718.4</v>
      </c>
      <c r="N769" s="46" t="n">
        <f aca="false">ROUND(G769*H769,0)</f>
        <v>1247</v>
      </c>
      <c r="O769" s="46" t="n">
        <f aca="false">ROUND(G769*I769,0)</f>
        <v>472</v>
      </c>
      <c r="P769" s="46" t="n">
        <f aca="false">(N769+O769)</f>
        <v>1719</v>
      </c>
      <c r="Q769" s="45" t="n">
        <f aca="false">ROUND(G769*(H769+(H769*$S$8)),2)</f>
        <v>1551.53</v>
      </c>
      <c r="R769" s="45" t="n">
        <f aca="false">ROUND(G769*(I769+(I769*$S$8)),2)</f>
        <v>586.86</v>
      </c>
      <c r="S769" s="47" t="n">
        <f aca="false">Q769+R769</f>
        <v>2138.39</v>
      </c>
    </row>
    <row r="770" customFormat="false" ht="26.1" hidden="false" customHeight="false" outlineLevel="0" collapsed="false">
      <c r="B770" s="37" t="s">
        <v>1646</v>
      </c>
      <c r="C770" s="37" t="s">
        <v>28</v>
      </c>
      <c r="D770" s="38" t="s">
        <v>186</v>
      </c>
      <c r="E770" s="39" t="s">
        <v>187</v>
      </c>
      <c r="F770" s="40" t="s">
        <v>46</v>
      </c>
      <c r="G770" s="41" t="n">
        <v>9.68</v>
      </c>
      <c r="H770" s="59" t="n">
        <v>684.41</v>
      </c>
      <c r="I770" s="43" t="n">
        <v>32.35</v>
      </c>
      <c r="J770" s="68" t="n">
        <f aca="false">H770+I770</f>
        <v>716.76</v>
      </c>
      <c r="K770" s="45" t="n">
        <f aca="false">G770*H770</f>
        <v>6625.0888</v>
      </c>
      <c r="L770" s="45" t="n">
        <f aca="false">G770*I770</f>
        <v>313.148</v>
      </c>
      <c r="M770" s="46" t="n">
        <f aca="false">G770*J770</f>
        <v>6938.2368</v>
      </c>
      <c r="N770" s="46" t="n">
        <f aca="false">ROUND(G770*H770,0)</f>
        <v>6625</v>
      </c>
      <c r="O770" s="46" t="n">
        <f aca="false">ROUND(G770*I770,0)</f>
        <v>313</v>
      </c>
      <c r="P770" s="46" t="n">
        <f aca="false">(N770+O770)</f>
        <v>6938</v>
      </c>
      <c r="Q770" s="45" t="n">
        <f aca="false">ROUND(G770*(H770+(H770*$S$8)),2)</f>
        <v>8244.33</v>
      </c>
      <c r="R770" s="45" t="n">
        <f aca="false">ROUND(G770*(I770+(I770*$S$8)),2)</f>
        <v>389.68</v>
      </c>
      <c r="S770" s="47" t="n">
        <f aca="false">Q770+R770</f>
        <v>8634.01</v>
      </c>
    </row>
    <row r="771" customFormat="false" ht="12.8" hidden="false" customHeight="false" outlineLevel="0" collapsed="false">
      <c r="B771" s="89" t="s">
        <v>1647</v>
      </c>
      <c r="C771" s="90"/>
      <c r="D771" s="91"/>
      <c r="E771" s="92" t="s">
        <v>429</v>
      </c>
      <c r="F771" s="93"/>
      <c r="G771" s="91"/>
      <c r="H771" s="60"/>
      <c r="I771" s="60"/>
      <c r="J771" s="66"/>
      <c r="K771" s="66" t="n">
        <f aca="false">SUM(K772)</f>
        <v>1439.775</v>
      </c>
      <c r="L771" s="66" t="n">
        <f aca="false">SUM(L772)</f>
        <v>463.32</v>
      </c>
      <c r="M771" s="66" t="n">
        <f aca="false">SUM(M772)</f>
        <v>1903.095</v>
      </c>
      <c r="N771" s="66"/>
      <c r="O771" s="66"/>
      <c r="P771" s="66"/>
      <c r="Q771" s="66" t="n">
        <f aca="false">SUM(Q772)</f>
        <v>1791.67</v>
      </c>
      <c r="R771" s="66" t="n">
        <f aca="false">SUM(R772)</f>
        <v>576.56</v>
      </c>
      <c r="S771" s="67" t="n">
        <f aca="false">SUM(S772)</f>
        <v>2368.23</v>
      </c>
    </row>
    <row r="772" customFormat="false" ht="17.9" hidden="false" customHeight="false" outlineLevel="0" collapsed="false">
      <c r="B772" s="37" t="s">
        <v>1648</v>
      </c>
      <c r="C772" s="37" t="s">
        <v>28</v>
      </c>
      <c r="D772" s="38" t="s">
        <v>431</v>
      </c>
      <c r="E772" s="39" t="s">
        <v>432</v>
      </c>
      <c r="F772" s="40" t="s">
        <v>34</v>
      </c>
      <c r="G772" s="41" t="n">
        <v>40.5</v>
      </c>
      <c r="H772" s="42" t="n">
        <v>35.55</v>
      </c>
      <c r="I772" s="43" t="n">
        <v>11.44</v>
      </c>
      <c r="J772" s="68" t="n">
        <f aca="false">H772+I772</f>
        <v>46.99</v>
      </c>
      <c r="K772" s="45" t="n">
        <f aca="false">G772*H772</f>
        <v>1439.775</v>
      </c>
      <c r="L772" s="45" t="n">
        <f aca="false">G772*I772</f>
        <v>463.32</v>
      </c>
      <c r="M772" s="46" t="n">
        <f aca="false">G772*J772</f>
        <v>1903.095</v>
      </c>
      <c r="N772" s="46" t="n">
        <f aca="false">ROUND(G772*H772,0)</f>
        <v>1440</v>
      </c>
      <c r="O772" s="46" t="n">
        <f aca="false">ROUND(G772*I772,0)</f>
        <v>463</v>
      </c>
      <c r="P772" s="46" t="n">
        <f aca="false">(N772+O772)</f>
        <v>1903</v>
      </c>
      <c r="Q772" s="45" t="n">
        <f aca="false">ROUND(G772*(H772+(H772*$S$8)),2)</f>
        <v>1791.67</v>
      </c>
      <c r="R772" s="45" t="n">
        <f aca="false">ROUND(G772*(I772+(I772*$S$8)),2)</f>
        <v>576.56</v>
      </c>
      <c r="S772" s="47" t="n">
        <f aca="false">Q772+R772</f>
        <v>2368.23</v>
      </c>
    </row>
    <row r="773" customFormat="false" ht="12.8" hidden="false" customHeight="false" outlineLevel="0" collapsed="false">
      <c r="B773" s="89" t="s">
        <v>1649</v>
      </c>
      <c r="C773" s="90"/>
      <c r="D773" s="91"/>
      <c r="E773" s="92" t="s">
        <v>1650</v>
      </c>
      <c r="F773" s="93"/>
      <c r="G773" s="91"/>
      <c r="H773" s="60"/>
      <c r="I773" s="60"/>
      <c r="J773" s="66"/>
      <c r="K773" s="66" t="n">
        <f aca="false">SUM(K774:K775)</f>
        <v>20435.38725</v>
      </c>
      <c r="L773" s="66" t="n">
        <f aca="false">SUM(L774:L775)</f>
        <v>11056.21275</v>
      </c>
      <c r="M773" s="66" t="n">
        <f aca="false">SUM(M774:M775)</f>
        <v>31491.6</v>
      </c>
      <c r="N773" s="66"/>
      <c r="O773" s="66"/>
      <c r="P773" s="66"/>
      <c r="Q773" s="66" t="n">
        <f aca="false">SUM(Q774:Q775)</f>
        <v>25430.02</v>
      </c>
      <c r="R773" s="66" t="n">
        <f aca="false">SUM(R774:R775)</f>
        <v>13758.47</v>
      </c>
      <c r="S773" s="67" t="n">
        <f aca="false">SUM(S774:S775)</f>
        <v>39188.49</v>
      </c>
    </row>
    <row r="774" customFormat="false" ht="26.1" hidden="false" customHeight="false" outlineLevel="0" collapsed="false">
      <c r="B774" s="37" t="s">
        <v>1651</v>
      </c>
      <c r="C774" s="37" t="s">
        <v>32</v>
      </c>
      <c r="D774" s="38" t="n">
        <v>103324</v>
      </c>
      <c r="E774" s="39" t="s">
        <v>234</v>
      </c>
      <c r="F774" s="40" t="s">
        <v>34</v>
      </c>
      <c r="G774" s="41" t="n">
        <v>399.525</v>
      </c>
      <c r="H774" s="59" t="n">
        <v>50.33</v>
      </c>
      <c r="I774" s="43" t="n">
        <v>26.95</v>
      </c>
      <c r="J774" s="68" t="n">
        <f aca="false">H774+I774</f>
        <v>77.28</v>
      </c>
      <c r="K774" s="45" t="n">
        <f aca="false">G774*H774</f>
        <v>20108.09325</v>
      </c>
      <c r="L774" s="45" t="n">
        <f aca="false">G774*I774</f>
        <v>10767.19875</v>
      </c>
      <c r="M774" s="46" t="n">
        <f aca="false">G774*J774</f>
        <v>30875.292</v>
      </c>
      <c r="N774" s="46" t="n">
        <f aca="false">ROUND(G774*H774,0)</f>
        <v>20108</v>
      </c>
      <c r="O774" s="46" t="n">
        <f aca="false">ROUND(G774*I774,0)</f>
        <v>10767</v>
      </c>
      <c r="P774" s="46" t="n">
        <f aca="false">(N774+O774)</f>
        <v>30875</v>
      </c>
      <c r="Q774" s="45" t="n">
        <f aca="false">ROUND(G774*(H774+(H774*$S$8)),2)</f>
        <v>25022.73</v>
      </c>
      <c r="R774" s="45" t="n">
        <f aca="false">ROUND(G774*(I774+(I774*$S$8)),2)</f>
        <v>13398.82</v>
      </c>
      <c r="S774" s="47" t="n">
        <f aca="false">Q774+R774</f>
        <v>38421.55</v>
      </c>
    </row>
    <row r="775" customFormat="false" ht="17.9" hidden="false" customHeight="false" outlineLevel="0" collapsed="false">
      <c r="B775" s="37" t="s">
        <v>1652</v>
      </c>
      <c r="C775" s="37" t="s">
        <v>32</v>
      </c>
      <c r="D775" s="38" t="n">
        <v>93200</v>
      </c>
      <c r="E775" s="39" t="s">
        <v>240</v>
      </c>
      <c r="F775" s="40" t="s">
        <v>55</v>
      </c>
      <c r="G775" s="41" t="n">
        <v>191.4</v>
      </c>
      <c r="H775" s="59" t="n">
        <v>1.71</v>
      </c>
      <c r="I775" s="43" t="n">
        <v>1.51</v>
      </c>
      <c r="J775" s="68" t="n">
        <f aca="false">H775+I775</f>
        <v>3.22</v>
      </c>
      <c r="K775" s="45" t="n">
        <f aca="false">G775*H775</f>
        <v>327.294</v>
      </c>
      <c r="L775" s="45" t="n">
        <f aca="false">G775*I775</f>
        <v>289.014</v>
      </c>
      <c r="M775" s="46" t="n">
        <f aca="false">G775*J775</f>
        <v>616.308</v>
      </c>
      <c r="N775" s="46" t="n">
        <f aca="false">ROUND(G775*H775,0)</f>
        <v>327</v>
      </c>
      <c r="O775" s="46" t="n">
        <f aca="false">ROUND(G775*I775,0)</f>
        <v>289</v>
      </c>
      <c r="P775" s="46" t="n">
        <f aca="false">(N775+O775)</f>
        <v>616</v>
      </c>
      <c r="Q775" s="45" t="n">
        <f aca="false">ROUND(G775*(H775+(H775*$S$8)),2)</f>
        <v>407.29</v>
      </c>
      <c r="R775" s="45" t="n">
        <f aca="false">ROUND(G775*(I775+(I775*$S$8)),2)</f>
        <v>359.65</v>
      </c>
      <c r="S775" s="47" t="n">
        <f aca="false">Q775+R775</f>
        <v>766.94</v>
      </c>
    </row>
    <row r="776" customFormat="false" ht="12.8" hidden="false" customHeight="false" outlineLevel="0" collapsed="false">
      <c r="B776" s="89" t="s">
        <v>1653</v>
      </c>
      <c r="C776" s="90"/>
      <c r="D776" s="91"/>
      <c r="E776" s="92" t="s">
        <v>1654</v>
      </c>
      <c r="F776" s="93"/>
      <c r="G776" s="91"/>
      <c r="H776" s="60"/>
      <c r="I776" s="60"/>
      <c r="J776" s="66"/>
      <c r="K776" s="66" t="n">
        <f aca="false">SUM(K777:K781)</f>
        <v>50162.525</v>
      </c>
      <c r="L776" s="66" t="n">
        <f aca="false">SUM(L777:L781)</f>
        <v>42841.615</v>
      </c>
      <c r="M776" s="66" t="n">
        <f aca="false">SUM(M777:M781)</f>
        <v>93004.14</v>
      </c>
      <c r="N776" s="66"/>
      <c r="O776" s="66"/>
      <c r="P776" s="66"/>
      <c r="Q776" s="66" t="n">
        <f aca="false">SUM(Q777:Q781)</f>
        <v>62422.79</v>
      </c>
      <c r="R776" s="66" t="n">
        <f aca="false">SUM(R777:R781)</f>
        <v>53312.58</v>
      </c>
      <c r="S776" s="67" t="n">
        <f aca="false">SUM(S777:S781)</f>
        <v>115735.37</v>
      </c>
    </row>
    <row r="777" customFormat="false" ht="26.1" hidden="false" customHeight="false" outlineLevel="0" collapsed="false">
      <c r="B777" s="37" t="s">
        <v>1655</v>
      </c>
      <c r="C777" s="37" t="s">
        <v>28</v>
      </c>
      <c r="D777" s="38" t="s">
        <v>1656</v>
      </c>
      <c r="E777" s="39" t="s">
        <v>1657</v>
      </c>
      <c r="F777" s="40" t="s">
        <v>34</v>
      </c>
      <c r="G777" s="41" t="n">
        <v>892.5</v>
      </c>
      <c r="H777" s="59" t="n">
        <v>2.77</v>
      </c>
      <c r="I777" s="43" t="n">
        <v>4.18</v>
      </c>
      <c r="J777" s="68" t="n">
        <f aca="false">H777+I777</f>
        <v>6.95</v>
      </c>
      <c r="K777" s="45" t="n">
        <f aca="false">G777*H777</f>
        <v>2472.225</v>
      </c>
      <c r="L777" s="45" t="n">
        <f aca="false">G777*I777</f>
        <v>3730.65</v>
      </c>
      <c r="M777" s="46" t="n">
        <f aca="false">G777*J777</f>
        <v>6202.875</v>
      </c>
      <c r="N777" s="46" t="n">
        <f aca="false">ROUND(G777*H777,0)</f>
        <v>2472</v>
      </c>
      <c r="O777" s="46" t="n">
        <f aca="false">ROUND(G777*I777,0)</f>
        <v>3731</v>
      </c>
      <c r="P777" s="46" t="n">
        <f aca="false">(N777+O777)</f>
        <v>6203</v>
      </c>
      <c r="Q777" s="45" t="n">
        <f aca="false">ROUND(G777*(H777+(H777*$S$8)),2)</f>
        <v>3076.46</v>
      </c>
      <c r="R777" s="45" t="n">
        <f aca="false">ROUND(G777*(I777+(I777*$S$8)),2)</f>
        <v>4642.46</v>
      </c>
      <c r="S777" s="47" t="n">
        <f aca="false">Q777+R777</f>
        <v>7718.92</v>
      </c>
    </row>
    <row r="778" customFormat="false" ht="26.1" hidden="false" customHeight="false" outlineLevel="0" collapsed="false">
      <c r="B778" s="37" t="s">
        <v>1658</v>
      </c>
      <c r="C778" s="37" t="s">
        <v>28</v>
      </c>
      <c r="D778" s="38" t="s">
        <v>1659</v>
      </c>
      <c r="E778" s="39" t="s">
        <v>1660</v>
      </c>
      <c r="F778" s="40" t="s">
        <v>34</v>
      </c>
      <c r="G778" s="41" t="n">
        <v>892.5</v>
      </c>
      <c r="H778" s="59" t="n">
        <v>2.77</v>
      </c>
      <c r="I778" s="43" t="n">
        <v>4.18</v>
      </c>
      <c r="J778" s="68" t="n">
        <f aca="false">H778+I778</f>
        <v>6.95</v>
      </c>
      <c r="K778" s="45" t="n">
        <f aca="false">G778*H778</f>
        <v>2472.225</v>
      </c>
      <c r="L778" s="45" t="n">
        <f aca="false">G778*I778</f>
        <v>3730.65</v>
      </c>
      <c r="M778" s="46" t="n">
        <f aca="false">G778*J778</f>
        <v>6202.875</v>
      </c>
      <c r="N778" s="46" t="n">
        <f aca="false">ROUND(G778*H778,0)</f>
        <v>2472</v>
      </c>
      <c r="O778" s="46" t="n">
        <f aca="false">ROUND(G778*I778,0)</f>
        <v>3731</v>
      </c>
      <c r="P778" s="46" t="n">
        <f aca="false">(N778+O778)</f>
        <v>6203</v>
      </c>
      <c r="Q778" s="45" t="n">
        <f aca="false">ROUND(G778*(H778+(H778*$S$8)),2)</f>
        <v>3076.46</v>
      </c>
      <c r="R778" s="45" t="n">
        <f aca="false">ROUND(G778*(I778+(I778*$S$8)),2)</f>
        <v>4642.46</v>
      </c>
      <c r="S778" s="47" t="n">
        <f aca="false">Q778+R778</f>
        <v>7718.92</v>
      </c>
    </row>
    <row r="779" customFormat="false" ht="34.3" hidden="false" customHeight="false" outlineLevel="0" collapsed="false">
      <c r="B779" s="37" t="s">
        <v>1661</v>
      </c>
      <c r="C779" s="37" t="s">
        <v>28</v>
      </c>
      <c r="D779" s="38" t="s">
        <v>1662</v>
      </c>
      <c r="E779" s="39" t="s">
        <v>1663</v>
      </c>
      <c r="F779" s="40" t="s">
        <v>34</v>
      </c>
      <c r="G779" s="41" t="n">
        <v>892.5</v>
      </c>
      <c r="H779" s="59" t="n">
        <v>20.92</v>
      </c>
      <c r="I779" s="43" t="n">
        <v>19.12</v>
      </c>
      <c r="J779" s="68" t="n">
        <f aca="false">H779+I779</f>
        <v>40.04</v>
      </c>
      <c r="K779" s="45" t="n">
        <f aca="false">G779*H779</f>
        <v>18671.1</v>
      </c>
      <c r="L779" s="45" t="n">
        <f aca="false">G779*I779</f>
        <v>17064.6</v>
      </c>
      <c r="M779" s="46" t="n">
        <f aca="false">G779*J779</f>
        <v>35735.7</v>
      </c>
      <c r="N779" s="46" t="n">
        <f aca="false">ROUND(G779*H779,0)</f>
        <v>18671</v>
      </c>
      <c r="O779" s="46" t="n">
        <f aca="false">ROUND(G779*I779,0)</f>
        <v>17065</v>
      </c>
      <c r="P779" s="46" t="n">
        <f aca="false">(N779+O779)</f>
        <v>35736</v>
      </c>
      <c r="Q779" s="45" t="n">
        <f aca="false">ROUND(G779*(H779+(H779*$S$8)),2)</f>
        <v>23234.52</v>
      </c>
      <c r="R779" s="45" t="n">
        <f aca="false">ROUND(G779*(I779+(I779*$S$8)),2)</f>
        <v>21235.38</v>
      </c>
      <c r="S779" s="47" t="n">
        <f aca="false">Q779+R779</f>
        <v>44469.9</v>
      </c>
    </row>
    <row r="780" customFormat="false" ht="34.3" hidden="false" customHeight="false" outlineLevel="0" collapsed="false">
      <c r="B780" s="37" t="s">
        <v>1664</v>
      </c>
      <c r="C780" s="37" t="s">
        <v>28</v>
      </c>
      <c r="D780" s="38" t="s">
        <v>1665</v>
      </c>
      <c r="E780" s="39" t="s">
        <v>1666</v>
      </c>
      <c r="F780" s="40" t="s">
        <v>34</v>
      </c>
      <c r="G780" s="41" t="n">
        <v>892.5</v>
      </c>
      <c r="H780" s="59" t="n">
        <v>20.35</v>
      </c>
      <c r="I780" s="43" t="n">
        <v>19.27</v>
      </c>
      <c r="J780" s="68" t="n">
        <f aca="false">H780+I780</f>
        <v>39.62</v>
      </c>
      <c r="K780" s="45" t="n">
        <f aca="false">G780*H780</f>
        <v>18162.375</v>
      </c>
      <c r="L780" s="45" t="n">
        <f aca="false">G780*I780</f>
        <v>17198.475</v>
      </c>
      <c r="M780" s="46" t="n">
        <f aca="false">G780*J780</f>
        <v>35360.85</v>
      </c>
      <c r="N780" s="46" t="n">
        <f aca="false">ROUND(G780*H780,0)</f>
        <v>18162</v>
      </c>
      <c r="O780" s="46" t="n">
        <f aca="false">ROUND(G780*I780,0)</f>
        <v>17198</v>
      </c>
      <c r="P780" s="46" t="n">
        <f aca="false">(N780+O780)</f>
        <v>35360</v>
      </c>
      <c r="Q780" s="45" t="n">
        <f aca="false">ROUND(G780*(H780+(H780*$S$8)),2)</f>
        <v>22601.46</v>
      </c>
      <c r="R780" s="45" t="n">
        <f aca="false">ROUND(G780*(I780+(I780*$S$8)),2)</f>
        <v>21401.97</v>
      </c>
      <c r="S780" s="47" t="n">
        <f aca="false">Q780+R780</f>
        <v>44003.43</v>
      </c>
    </row>
    <row r="781" customFormat="false" ht="17.9" hidden="false" customHeight="false" outlineLevel="0" collapsed="false">
      <c r="B781" s="37" t="s">
        <v>1667</v>
      </c>
      <c r="C781" s="37" t="s">
        <v>32</v>
      </c>
      <c r="D781" s="38" t="n">
        <v>101979</v>
      </c>
      <c r="E781" s="39" t="s">
        <v>428</v>
      </c>
      <c r="F781" s="40" t="s">
        <v>55</v>
      </c>
      <c r="G781" s="41" t="n">
        <v>212</v>
      </c>
      <c r="H781" s="59" t="n">
        <v>39.55</v>
      </c>
      <c r="I781" s="43" t="n">
        <v>5.27</v>
      </c>
      <c r="J781" s="68" t="n">
        <f aca="false">H781+I781</f>
        <v>44.82</v>
      </c>
      <c r="K781" s="45" t="n">
        <f aca="false">G781*H781</f>
        <v>8384.6</v>
      </c>
      <c r="L781" s="45" t="n">
        <f aca="false">G781*I781</f>
        <v>1117.24</v>
      </c>
      <c r="M781" s="46" t="n">
        <f aca="false">G781*J781</f>
        <v>9501.84</v>
      </c>
      <c r="N781" s="46" t="n">
        <f aca="false">ROUND(G781*H781,0)</f>
        <v>8385</v>
      </c>
      <c r="O781" s="46" t="n">
        <f aca="false">ROUND(G781*I781,0)</f>
        <v>1117</v>
      </c>
      <c r="P781" s="46" t="n">
        <f aca="false">(N781+O781)</f>
        <v>9502</v>
      </c>
      <c r="Q781" s="45" t="n">
        <f aca="false">ROUND(G781*(H781+(H781*$S$8)),2)</f>
        <v>10433.89</v>
      </c>
      <c r="R781" s="45" t="n">
        <f aca="false">ROUND(G781*(I781+(I781*$S$8)),2)</f>
        <v>1390.31</v>
      </c>
      <c r="S781" s="47" t="n">
        <f aca="false">Q781+R781</f>
        <v>11824.2</v>
      </c>
    </row>
    <row r="782" customFormat="false" ht="12.8" hidden="false" customHeight="false" outlineLevel="0" collapsed="false">
      <c r="B782" s="89" t="s">
        <v>1668</v>
      </c>
      <c r="C782" s="90"/>
      <c r="D782" s="91"/>
      <c r="E782" s="92" t="s">
        <v>1669</v>
      </c>
      <c r="F782" s="93"/>
      <c r="G782" s="91"/>
      <c r="H782" s="60"/>
      <c r="I782" s="60"/>
      <c r="J782" s="66"/>
      <c r="K782" s="66" t="n">
        <f aca="false">SUM(K783:K784)</f>
        <v>20973.75</v>
      </c>
      <c r="L782" s="66" t="n">
        <f aca="false">SUM(L783:L784)</f>
        <v>24686.55</v>
      </c>
      <c r="M782" s="66" t="n">
        <f aca="false">SUM(M783:M784)</f>
        <v>45660.3</v>
      </c>
      <c r="N782" s="66"/>
      <c r="O782" s="66"/>
      <c r="P782" s="66"/>
      <c r="Q782" s="66" t="n">
        <f aca="false">SUM(Q783:Q784)</f>
        <v>26099.96</v>
      </c>
      <c r="R782" s="66" t="n">
        <f aca="false">SUM(R783:R784)</f>
        <v>30720.22</v>
      </c>
      <c r="S782" s="67" t="n">
        <f aca="false">SUM(S783:S784)</f>
        <v>56820.18</v>
      </c>
    </row>
    <row r="783" customFormat="false" ht="17.9" hidden="false" customHeight="false" outlineLevel="0" collapsed="false">
      <c r="B783" s="37" t="s">
        <v>1670</v>
      </c>
      <c r="C783" s="37" t="s">
        <v>28</v>
      </c>
      <c r="D783" s="38" t="s">
        <v>1671</v>
      </c>
      <c r="E783" s="39" t="s">
        <v>1672</v>
      </c>
      <c r="F783" s="40" t="s">
        <v>34</v>
      </c>
      <c r="G783" s="41" t="n">
        <v>892.5</v>
      </c>
      <c r="H783" s="59" t="n">
        <v>11.75</v>
      </c>
      <c r="I783" s="43" t="n">
        <v>13.83</v>
      </c>
      <c r="J783" s="68" t="n">
        <f aca="false">H783+I783</f>
        <v>25.58</v>
      </c>
      <c r="K783" s="45" t="n">
        <f aca="false">G783*H783</f>
        <v>10486.875</v>
      </c>
      <c r="L783" s="45" t="n">
        <f aca="false">G783*I783</f>
        <v>12343.275</v>
      </c>
      <c r="M783" s="46" t="n">
        <f aca="false">G783*J783</f>
        <v>22830.15</v>
      </c>
      <c r="N783" s="46" t="n">
        <f aca="false">ROUND(G783*H783,0)</f>
        <v>10487</v>
      </c>
      <c r="O783" s="46" t="n">
        <f aca="false">ROUND(G783*I783,0)</f>
        <v>12343</v>
      </c>
      <c r="P783" s="46" t="n">
        <f aca="false">(N783+O783)</f>
        <v>22830</v>
      </c>
      <c r="Q783" s="45" t="n">
        <f aca="false">ROUND(G783*(H783+(H783*$S$8)),2)</f>
        <v>13049.98</v>
      </c>
      <c r="R783" s="45" t="n">
        <f aca="false">ROUND(G783*(I783+(I783*$S$8)),2)</f>
        <v>15360.11</v>
      </c>
      <c r="S783" s="47" t="n">
        <f aca="false">Q783+R783</f>
        <v>28410.09</v>
      </c>
    </row>
    <row r="784" customFormat="false" ht="26.1" hidden="false" customHeight="false" outlineLevel="0" collapsed="false">
      <c r="B784" s="37" t="s">
        <v>1673</v>
      </c>
      <c r="C784" s="37" t="s">
        <v>28</v>
      </c>
      <c r="D784" s="38" t="s">
        <v>1674</v>
      </c>
      <c r="E784" s="39" t="s">
        <v>1675</v>
      </c>
      <c r="F784" s="40" t="s">
        <v>34</v>
      </c>
      <c r="G784" s="41" t="n">
        <v>892.5</v>
      </c>
      <c r="H784" s="59" t="n">
        <v>11.75</v>
      </c>
      <c r="I784" s="43" t="n">
        <v>13.83</v>
      </c>
      <c r="J784" s="68" t="n">
        <f aca="false">H784+I784</f>
        <v>25.58</v>
      </c>
      <c r="K784" s="45" t="n">
        <f aca="false">G784*H784</f>
        <v>10486.875</v>
      </c>
      <c r="L784" s="45" t="n">
        <f aca="false">G784*I784</f>
        <v>12343.275</v>
      </c>
      <c r="M784" s="46" t="n">
        <f aca="false">G784*J784</f>
        <v>22830.15</v>
      </c>
      <c r="N784" s="46" t="n">
        <f aca="false">ROUND(G784*H784,0)</f>
        <v>10487</v>
      </c>
      <c r="O784" s="46" t="n">
        <f aca="false">ROUND(G784*I784,0)</f>
        <v>12343</v>
      </c>
      <c r="P784" s="46" t="n">
        <f aca="false">(N784+O784)</f>
        <v>22830</v>
      </c>
      <c r="Q784" s="45" t="n">
        <f aca="false">ROUND(G784*(H784+(H784*$S$8)),2)</f>
        <v>13049.98</v>
      </c>
      <c r="R784" s="45" t="n">
        <f aca="false">ROUND(G784*(I784+(I784*$S$8)),2)</f>
        <v>15360.11</v>
      </c>
      <c r="S784" s="47" t="n">
        <f aca="false">Q784+R784</f>
        <v>28410.09</v>
      </c>
    </row>
    <row r="785" customFormat="false" ht="12.8" hidden="false" customHeight="false" outlineLevel="0" collapsed="false">
      <c r="B785" s="89" t="n">
        <v>25</v>
      </c>
      <c r="C785" s="90"/>
      <c r="D785" s="91"/>
      <c r="E785" s="92" t="s">
        <v>1676</v>
      </c>
      <c r="F785" s="93"/>
      <c r="G785" s="91"/>
      <c r="H785" s="60"/>
      <c r="I785" s="60"/>
      <c r="J785" s="94"/>
      <c r="K785" s="95"/>
      <c r="L785" s="95"/>
      <c r="M785" s="95"/>
      <c r="N785" s="95"/>
      <c r="O785" s="95"/>
      <c r="P785" s="95"/>
      <c r="Q785" s="95"/>
      <c r="R785" s="95"/>
      <c r="S785" s="96" t="n">
        <f aca="false">SUM(S786+S799+S805+S807)</f>
        <v>174512.58</v>
      </c>
    </row>
    <row r="786" customFormat="false" ht="12.8" hidden="false" customHeight="false" outlineLevel="0" collapsed="false">
      <c r="B786" s="89" t="s">
        <v>1677</v>
      </c>
      <c r="C786" s="90"/>
      <c r="D786" s="91"/>
      <c r="E786" s="92" t="s">
        <v>1678</v>
      </c>
      <c r="F786" s="93"/>
      <c r="G786" s="91"/>
      <c r="H786" s="60"/>
      <c r="I786" s="60"/>
      <c r="J786" s="66"/>
      <c r="K786" s="66" t="n">
        <f aca="false">SUM(K787:K798)</f>
        <v>22392.6041</v>
      </c>
      <c r="L786" s="66" t="n">
        <f aca="false">SUM(L787:L798)</f>
        <v>5590.3072</v>
      </c>
      <c r="M786" s="66" t="n">
        <f aca="false">SUM(M787:M798)</f>
        <v>27982.9113</v>
      </c>
      <c r="N786" s="66"/>
      <c r="O786" s="66"/>
      <c r="P786" s="66"/>
      <c r="Q786" s="66" t="n">
        <f aca="false">SUM(Q787:Q798)</f>
        <v>27865.58</v>
      </c>
      <c r="R786" s="66" t="n">
        <f aca="false">SUM(R787:R798)</f>
        <v>6956.63</v>
      </c>
      <c r="S786" s="67" t="n">
        <f aca="false">SUM(S787:S798)</f>
        <v>34822.21</v>
      </c>
    </row>
    <row r="787" customFormat="false" ht="26.1" hidden="false" customHeight="false" outlineLevel="0" collapsed="false">
      <c r="B787" s="37" t="s">
        <v>1679</v>
      </c>
      <c r="C787" s="37" t="s">
        <v>32</v>
      </c>
      <c r="D787" s="38" t="n">
        <v>97083</v>
      </c>
      <c r="E787" s="39" t="s">
        <v>193</v>
      </c>
      <c r="F787" s="40" t="s">
        <v>34</v>
      </c>
      <c r="G787" s="41" t="n">
        <v>28</v>
      </c>
      <c r="H787" s="59" t="n">
        <v>0.88</v>
      </c>
      <c r="I787" s="43" t="n">
        <v>2.5</v>
      </c>
      <c r="J787" s="68" t="n">
        <f aca="false">H787+I787</f>
        <v>3.38</v>
      </c>
      <c r="K787" s="45" t="n">
        <f aca="false">G787*H787</f>
        <v>24.64</v>
      </c>
      <c r="L787" s="45" t="n">
        <f aca="false">G787*I787</f>
        <v>70</v>
      </c>
      <c r="M787" s="46" t="n">
        <f aca="false">G787*J787</f>
        <v>94.64</v>
      </c>
      <c r="N787" s="46" t="n">
        <f aca="false">ROUND(G787*H787,0)</f>
        <v>25</v>
      </c>
      <c r="O787" s="46" t="n">
        <f aca="false">ROUND(G787*I787,0)</f>
        <v>70</v>
      </c>
      <c r="P787" s="46" t="n">
        <f aca="false">(N787+O787)</f>
        <v>95</v>
      </c>
      <c r="Q787" s="45" t="n">
        <f aca="false">ROUND(G787*(H787+(H787*$S$8)),2)</f>
        <v>30.66</v>
      </c>
      <c r="R787" s="45" t="n">
        <f aca="false">ROUND(G787*(I787+(I787*$S$8)),2)</f>
        <v>87.11</v>
      </c>
      <c r="S787" s="47" t="n">
        <f aca="false">Q787+R787</f>
        <v>117.77</v>
      </c>
    </row>
    <row r="788" customFormat="false" ht="26.1" hidden="false" customHeight="false" outlineLevel="0" collapsed="false">
      <c r="B788" s="37" t="s">
        <v>1680</v>
      </c>
      <c r="C788" s="37" t="s">
        <v>32</v>
      </c>
      <c r="D788" s="38" t="n">
        <v>96624</v>
      </c>
      <c r="E788" s="39" t="s">
        <v>195</v>
      </c>
      <c r="F788" s="40" t="s">
        <v>46</v>
      </c>
      <c r="G788" s="41" t="n">
        <v>2.8</v>
      </c>
      <c r="H788" s="59" t="n">
        <v>101.31</v>
      </c>
      <c r="I788" s="43" t="n">
        <v>44.06</v>
      </c>
      <c r="J788" s="68" t="n">
        <f aca="false">H788+I788</f>
        <v>145.37</v>
      </c>
      <c r="K788" s="45" t="n">
        <f aca="false">G788*H788</f>
        <v>283.668</v>
      </c>
      <c r="L788" s="45" t="n">
        <f aca="false">G788*I788</f>
        <v>123.368</v>
      </c>
      <c r="M788" s="46" t="n">
        <f aca="false">G788*J788</f>
        <v>407.036</v>
      </c>
      <c r="N788" s="46" t="n">
        <f aca="false">ROUND(G788*H788,0)</f>
        <v>284</v>
      </c>
      <c r="O788" s="46" t="n">
        <f aca="false">ROUND(G788*I788,0)</f>
        <v>123</v>
      </c>
      <c r="P788" s="46" t="n">
        <f aca="false">(N788+O788)</f>
        <v>407</v>
      </c>
      <c r="Q788" s="45" t="n">
        <f aca="false">ROUND(G788*(H788+(H788*$S$8)),2)</f>
        <v>353</v>
      </c>
      <c r="R788" s="45" t="n">
        <f aca="false">ROUND(G788*(I788+(I788*$S$8)),2)</f>
        <v>153.52</v>
      </c>
      <c r="S788" s="47" t="n">
        <f aca="false">Q788+R788</f>
        <v>506.52</v>
      </c>
    </row>
    <row r="789" customFormat="false" ht="17.9" hidden="false" customHeight="false" outlineLevel="0" collapsed="false">
      <c r="B789" s="37" t="s">
        <v>1681</v>
      </c>
      <c r="C789" s="37" t="s">
        <v>32</v>
      </c>
      <c r="D789" s="38" t="n">
        <v>97087</v>
      </c>
      <c r="E789" s="39" t="s">
        <v>197</v>
      </c>
      <c r="F789" s="40" t="s">
        <v>34</v>
      </c>
      <c r="G789" s="41" t="n">
        <v>28</v>
      </c>
      <c r="H789" s="59" t="n">
        <v>2.92</v>
      </c>
      <c r="I789" s="43" t="n">
        <v>0.36</v>
      </c>
      <c r="J789" s="68" t="n">
        <f aca="false">H789+I789</f>
        <v>3.28</v>
      </c>
      <c r="K789" s="45" t="n">
        <f aca="false">G789*H789</f>
        <v>81.76</v>
      </c>
      <c r="L789" s="45" t="n">
        <f aca="false">G789*I789</f>
        <v>10.08</v>
      </c>
      <c r="M789" s="46" t="n">
        <f aca="false">G789*J789</f>
        <v>91.84</v>
      </c>
      <c r="N789" s="46" t="n">
        <f aca="false">ROUND(G789*H789,0)</f>
        <v>82</v>
      </c>
      <c r="O789" s="46" t="n">
        <f aca="false">ROUND(G789*I789,0)</f>
        <v>10</v>
      </c>
      <c r="P789" s="46" t="n">
        <f aca="false">(N789+O789)</f>
        <v>92</v>
      </c>
      <c r="Q789" s="45" t="n">
        <f aca="false">ROUND(G789*(H789+(H789*$S$8)),2)</f>
        <v>101.74</v>
      </c>
      <c r="R789" s="45" t="n">
        <f aca="false">ROUND(G789*(I789+(I789*$S$8)),2)</f>
        <v>12.54</v>
      </c>
      <c r="S789" s="47" t="n">
        <f aca="false">Q789+R789</f>
        <v>114.28</v>
      </c>
    </row>
    <row r="790" customFormat="false" ht="26.1" hidden="false" customHeight="false" outlineLevel="0" collapsed="false">
      <c r="B790" s="37" t="s">
        <v>1682</v>
      </c>
      <c r="C790" s="37" t="s">
        <v>32</v>
      </c>
      <c r="D790" s="38" t="n">
        <v>97086</v>
      </c>
      <c r="E790" s="39" t="s">
        <v>199</v>
      </c>
      <c r="F790" s="40" t="s">
        <v>34</v>
      </c>
      <c r="G790" s="41" t="n">
        <v>30.71</v>
      </c>
      <c r="H790" s="59" t="n">
        <v>42.07</v>
      </c>
      <c r="I790" s="43" t="n">
        <v>75.2</v>
      </c>
      <c r="J790" s="68" t="n">
        <f aca="false">H790+I790</f>
        <v>117.27</v>
      </c>
      <c r="K790" s="45" t="n">
        <f aca="false">G790*H790</f>
        <v>1291.9697</v>
      </c>
      <c r="L790" s="45" t="n">
        <f aca="false">G790*I790</f>
        <v>2309.392</v>
      </c>
      <c r="M790" s="46" t="n">
        <f aca="false">G790*J790</f>
        <v>3601.3617</v>
      </c>
      <c r="N790" s="46" t="n">
        <f aca="false">ROUND(G790*H790,0)</f>
        <v>1292</v>
      </c>
      <c r="O790" s="46" t="n">
        <f aca="false">ROUND(G790*I790,0)</f>
        <v>2309</v>
      </c>
      <c r="P790" s="46" t="n">
        <f aca="false">(N790+O790)</f>
        <v>3601</v>
      </c>
      <c r="Q790" s="45" t="n">
        <f aca="false">ROUND(G790*(H790+(H790*$S$8)),2)</f>
        <v>1607.74</v>
      </c>
      <c r="R790" s="45" t="n">
        <f aca="false">ROUND(G790*(I790+(I790*$S$8)),2)</f>
        <v>2873.83</v>
      </c>
      <c r="S790" s="47" t="n">
        <f aca="false">Q790+R790</f>
        <v>4481.57</v>
      </c>
    </row>
    <row r="791" customFormat="false" ht="17.9" hidden="false" customHeight="false" outlineLevel="0" collapsed="false">
      <c r="B791" s="37" t="s">
        <v>1683</v>
      </c>
      <c r="C791" s="37" t="s">
        <v>32</v>
      </c>
      <c r="D791" s="38" t="n">
        <v>97092</v>
      </c>
      <c r="E791" s="39" t="s">
        <v>1684</v>
      </c>
      <c r="F791" s="40" t="s">
        <v>118</v>
      </c>
      <c r="G791" s="41" t="n">
        <v>500</v>
      </c>
      <c r="H791" s="59" t="n">
        <v>12.67</v>
      </c>
      <c r="I791" s="43" t="n">
        <v>0.63</v>
      </c>
      <c r="J791" s="68" t="n">
        <f aca="false">H791+I791</f>
        <v>13.3</v>
      </c>
      <c r="K791" s="45" t="n">
        <f aca="false">G791*H791</f>
        <v>6335</v>
      </c>
      <c r="L791" s="45" t="n">
        <f aca="false">G791*I791</f>
        <v>315</v>
      </c>
      <c r="M791" s="46" t="n">
        <f aca="false">G791*J791</f>
        <v>6650</v>
      </c>
      <c r="N791" s="46" t="n">
        <f aca="false">ROUND(G791*H791,0)</f>
        <v>6335</v>
      </c>
      <c r="O791" s="46" t="n">
        <f aca="false">ROUND(G791*I791,0)</f>
        <v>315</v>
      </c>
      <c r="P791" s="46" t="n">
        <f aca="false">(N791+O791)</f>
        <v>6650</v>
      </c>
      <c r="Q791" s="45" t="n">
        <f aca="false">ROUND(G791*(H791+(H791*$S$8)),2)</f>
        <v>7883.34</v>
      </c>
      <c r="R791" s="45" t="n">
        <f aca="false">ROUND(G791*(I791+(I791*$S$8)),2)</f>
        <v>391.99</v>
      </c>
      <c r="S791" s="47" t="n">
        <f aca="false">Q791+R791</f>
        <v>8275.33</v>
      </c>
    </row>
    <row r="792" customFormat="false" ht="26.1" hidden="false" customHeight="false" outlineLevel="0" collapsed="false">
      <c r="B792" s="37" t="s">
        <v>1685</v>
      </c>
      <c r="C792" s="37" t="s">
        <v>32</v>
      </c>
      <c r="D792" s="38" t="n">
        <v>97096</v>
      </c>
      <c r="E792" s="39" t="s">
        <v>203</v>
      </c>
      <c r="F792" s="40" t="s">
        <v>46</v>
      </c>
      <c r="G792" s="41" t="n">
        <v>2.72</v>
      </c>
      <c r="H792" s="59" t="n">
        <v>586.57</v>
      </c>
      <c r="I792" s="43" t="n">
        <v>15.56</v>
      </c>
      <c r="J792" s="68" t="n">
        <f aca="false">H792+I792</f>
        <v>602.13</v>
      </c>
      <c r="K792" s="45" t="n">
        <f aca="false">G792*H792</f>
        <v>1595.4704</v>
      </c>
      <c r="L792" s="45" t="n">
        <f aca="false">G792*I792</f>
        <v>42.3232</v>
      </c>
      <c r="M792" s="46" t="n">
        <f aca="false">G792*J792</f>
        <v>1637.7936</v>
      </c>
      <c r="N792" s="46" t="n">
        <f aca="false">ROUND(G792*H792,0)</f>
        <v>1595</v>
      </c>
      <c r="O792" s="46" t="n">
        <f aca="false">ROUND(G792*I792,0)</f>
        <v>42</v>
      </c>
      <c r="P792" s="46" t="n">
        <f aca="false">(N792+O792)</f>
        <v>1637</v>
      </c>
      <c r="Q792" s="45" t="n">
        <f aca="false">ROUND(G792*(H792+(H792*$S$8)),2)</f>
        <v>1985.42</v>
      </c>
      <c r="R792" s="45" t="n">
        <f aca="false">ROUND(G792*(I792+(I792*$S$8)),2)</f>
        <v>52.67</v>
      </c>
      <c r="S792" s="47" t="n">
        <f aca="false">Q792+R792</f>
        <v>2038.09</v>
      </c>
    </row>
    <row r="793" customFormat="false" ht="17.9" hidden="false" customHeight="false" outlineLevel="0" collapsed="false">
      <c r="B793" s="37" t="s">
        <v>1686</v>
      </c>
      <c r="C793" s="37" t="s">
        <v>32</v>
      </c>
      <c r="D793" s="38" t="n">
        <v>97097</v>
      </c>
      <c r="E793" s="39" t="s">
        <v>205</v>
      </c>
      <c r="F793" s="40" t="s">
        <v>34</v>
      </c>
      <c r="G793" s="41" t="n">
        <v>28</v>
      </c>
      <c r="H793" s="59" t="n">
        <v>37.58</v>
      </c>
      <c r="I793" s="43" t="n">
        <v>1.86</v>
      </c>
      <c r="J793" s="68" t="n">
        <f aca="false">H793+I793</f>
        <v>39.44</v>
      </c>
      <c r="K793" s="45" t="n">
        <f aca="false">G793*H793</f>
        <v>1052.24</v>
      </c>
      <c r="L793" s="45" t="n">
        <f aca="false">G793*I793</f>
        <v>52.08</v>
      </c>
      <c r="M793" s="46" t="n">
        <f aca="false">G793*J793</f>
        <v>1104.32</v>
      </c>
      <c r="N793" s="46" t="n">
        <f aca="false">ROUND(G793*H793,0)</f>
        <v>1052</v>
      </c>
      <c r="O793" s="46" t="n">
        <f aca="false">ROUND(G793*I793,0)</f>
        <v>52</v>
      </c>
      <c r="P793" s="46" t="n">
        <f aca="false">(N793+O793)</f>
        <v>1104</v>
      </c>
      <c r="Q793" s="45" t="n">
        <f aca="false">ROUND(G793*(H793+(H793*$S$8)),2)</f>
        <v>1309.42</v>
      </c>
      <c r="R793" s="45" t="n">
        <f aca="false">ROUND(G793*(I793+(I793*$S$8)),2)</f>
        <v>64.81</v>
      </c>
      <c r="S793" s="47" t="n">
        <f aca="false">Q793+R793</f>
        <v>1374.23</v>
      </c>
    </row>
    <row r="794" customFormat="false" ht="17.9" hidden="false" customHeight="false" outlineLevel="0" collapsed="false">
      <c r="B794" s="37" t="s">
        <v>1687</v>
      </c>
      <c r="C794" s="37" t="s">
        <v>28</v>
      </c>
      <c r="D794" s="38" t="s">
        <v>535</v>
      </c>
      <c r="E794" s="39" t="s">
        <v>536</v>
      </c>
      <c r="F794" s="40" t="s">
        <v>34</v>
      </c>
      <c r="G794" s="41" t="n">
        <v>10</v>
      </c>
      <c r="H794" s="59" t="n">
        <v>124.88</v>
      </c>
      <c r="I794" s="43" t="n">
        <v>69.74</v>
      </c>
      <c r="J794" s="68" t="n">
        <f aca="false">H794+I794</f>
        <v>194.62</v>
      </c>
      <c r="K794" s="45" t="n">
        <f aca="false">G794*H794</f>
        <v>1248.8</v>
      </c>
      <c r="L794" s="45" t="n">
        <f aca="false">G794*I794</f>
        <v>697.4</v>
      </c>
      <c r="M794" s="46" t="n">
        <f aca="false">G794*J794</f>
        <v>1946.2</v>
      </c>
      <c r="N794" s="46" t="n">
        <f aca="false">ROUND(G794*H794,0)</f>
        <v>1249</v>
      </c>
      <c r="O794" s="46" t="n">
        <f aca="false">ROUND(G794*I794,0)</f>
        <v>697</v>
      </c>
      <c r="P794" s="46" t="n">
        <f aca="false">(N794+O794)</f>
        <v>1946</v>
      </c>
      <c r="Q794" s="45" t="n">
        <f aca="false">ROUND(G794*(H794+(H794*$S$8)),2)</f>
        <v>1554.02</v>
      </c>
      <c r="R794" s="45" t="n">
        <f aca="false">ROUND(G794*(I794+(I794*$S$8)),2)</f>
        <v>867.85</v>
      </c>
      <c r="S794" s="47" t="n">
        <f aca="false">Q794+R794</f>
        <v>2421.87</v>
      </c>
    </row>
    <row r="795" customFormat="false" ht="17.9" hidden="false" customHeight="false" outlineLevel="0" collapsed="false">
      <c r="B795" s="37" t="s">
        <v>1688</v>
      </c>
      <c r="C795" s="37" t="s">
        <v>28</v>
      </c>
      <c r="D795" s="38" t="s">
        <v>535</v>
      </c>
      <c r="E795" s="39" t="s">
        <v>536</v>
      </c>
      <c r="F795" s="40" t="s">
        <v>34</v>
      </c>
      <c r="G795" s="41" t="n">
        <v>2</v>
      </c>
      <c r="H795" s="59" t="n">
        <v>124.88</v>
      </c>
      <c r="I795" s="43" t="n">
        <v>69.74</v>
      </c>
      <c r="J795" s="68" t="n">
        <f aca="false">H795+I795</f>
        <v>194.62</v>
      </c>
      <c r="K795" s="45" t="n">
        <f aca="false">G795*H795</f>
        <v>249.76</v>
      </c>
      <c r="L795" s="45" t="n">
        <f aca="false">G795*I795</f>
        <v>139.48</v>
      </c>
      <c r="M795" s="46" t="n">
        <f aca="false">G795*J795</f>
        <v>389.24</v>
      </c>
      <c r="N795" s="46" t="n">
        <f aca="false">ROUND(G795*H795,0)</f>
        <v>250</v>
      </c>
      <c r="O795" s="46" t="n">
        <f aca="false">ROUND(G795*I795,0)</f>
        <v>139</v>
      </c>
      <c r="P795" s="46" t="n">
        <f aca="false">(N795+O795)</f>
        <v>389</v>
      </c>
      <c r="Q795" s="45" t="n">
        <f aca="false">ROUND(G795*(H795+(H795*$S$8)),2)</f>
        <v>310.8</v>
      </c>
      <c r="R795" s="45" t="n">
        <f aca="false">ROUND(G795*(I795+(I795*$S$8)),2)</f>
        <v>173.57</v>
      </c>
      <c r="S795" s="47" t="n">
        <f aca="false">Q795+R795</f>
        <v>484.37</v>
      </c>
    </row>
    <row r="796" customFormat="false" ht="12.8" hidden="false" customHeight="false" outlineLevel="0" collapsed="false">
      <c r="B796" s="37" t="s">
        <v>1689</v>
      </c>
      <c r="C796" s="37" t="s">
        <v>28</v>
      </c>
      <c r="D796" s="38" t="s">
        <v>543</v>
      </c>
      <c r="E796" s="39" t="s">
        <v>544</v>
      </c>
      <c r="F796" s="40" t="s">
        <v>55</v>
      </c>
      <c r="G796" s="41" t="n">
        <v>6</v>
      </c>
      <c r="H796" s="59" t="n">
        <v>14.48</v>
      </c>
      <c r="I796" s="43" t="n">
        <v>1.33</v>
      </c>
      <c r="J796" s="68" t="n">
        <f aca="false">H796+I796</f>
        <v>15.81</v>
      </c>
      <c r="K796" s="45" t="n">
        <f aca="false">G796*H796</f>
        <v>86.88</v>
      </c>
      <c r="L796" s="45" t="n">
        <f aca="false">G796*I796</f>
        <v>7.98</v>
      </c>
      <c r="M796" s="46" t="n">
        <f aca="false">G796*J796</f>
        <v>94.86</v>
      </c>
      <c r="N796" s="46" t="n">
        <f aca="false">ROUND(G796*H796,0)</f>
        <v>87</v>
      </c>
      <c r="O796" s="46" t="n">
        <f aca="false">ROUND(G796*I796,0)</f>
        <v>8</v>
      </c>
      <c r="P796" s="46" t="n">
        <f aca="false">(N796+O796)</f>
        <v>95</v>
      </c>
      <c r="Q796" s="45" t="n">
        <f aca="false">ROUND(G796*(H796+(H796*$S$8)),2)</f>
        <v>108.11</v>
      </c>
      <c r="R796" s="45" t="n">
        <f aca="false">ROUND(G796*(I796+(I796*$S$8)),2)</f>
        <v>9.93</v>
      </c>
      <c r="S796" s="47" t="n">
        <f aca="false">Q796+R796</f>
        <v>118.04</v>
      </c>
    </row>
    <row r="797" customFormat="false" ht="17.9" hidden="false" customHeight="false" outlineLevel="0" collapsed="false">
      <c r="B797" s="37" t="s">
        <v>1690</v>
      </c>
      <c r="C797" s="37" t="s">
        <v>32</v>
      </c>
      <c r="D797" s="38" t="n">
        <v>103685</v>
      </c>
      <c r="E797" s="39" t="s">
        <v>1691</v>
      </c>
      <c r="F797" s="40" t="s">
        <v>46</v>
      </c>
      <c r="G797" s="41" t="n">
        <v>0.4</v>
      </c>
      <c r="H797" s="59" t="n">
        <v>598.34</v>
      </c>
      <c r="I797" s="43" t="n">
        <v>35.91</v>
      </c>
      <c r="J797" s="68" t="n">
        <f aca="false">H797+I797</f>
        <v>634.25</v>
      </c>
      <c r="K797" s="45" t="n">
        <f aca="false">G797*H797</f>
        <v>239.336</v>
      </c>
      <c r="L797" s="45" t="n">
        <f aca="false">G797*I797</f>
        <v>14.364</v>
      </c>
      <c r="M797" s="46" t="n">
        <f aca="false">G797*J797</f>
        <v>253.7</v>
      </c>
      <c r="N797" s="46" t="n">
        <f aca="false">ROUND(G797*H797,0)</f>
        <v>239</v>
      </c>
      <c r="O797" s="46" t="n">
        <f aca="false">ROUND(G797*I797,0)</f>
        <v>14</v>
      </c>
      <c r="P797" s="46" t="n">
        <f aca="false">(N797+O797)</f>
        <v>253</v>
      </c>
      <c r="Q797" s="45" t="n">
        <f aca="false">ROUND(G797*(H797+(H797*$S$8)),2)</f>
        <v>297.83</v>
      </c>
      <c r="R797" s="45" t="n">
        <f aca="false">ROUND(G797*(I797+(I797*$S$8)),2)</f>
        <v>17.87</v>
      </c>
      <c r="S797" s="47" t="n">
        <f aca="false">Q797+R797</f>
        <v>315.7</v>
      </c>
    </row>
    <row r="798" customFormat="false" ht="17.9" hidden="false" customHeight="false" outlineLevel="0" collapsed="false">
      <c r="B798" s="37" t="s">
        <v>1692</v>
      </c>
      <c r="C798" s="37" t="s">
        <v>28</v>
      </c>
      <c r="D798" s="38" t="n">
        <v>99856</v>
      </c>
      <c r="E798" s="39" t="s">
        <v>1599</v>
      </c>
      <c r="F798" s="40" t="s">
        <v>55</v>
      </c>
      <c r="G798" s="41" t="n">
        <v>44</v>
      </c>
      <c r="H798" s="59" t="n">
        <v>225.07</v>
      </c>
      <c r="I798" s="43" t="n">
        <v>41.11</v>
      </c>
      <c r="J798" s="68" t="n">
        <f aca="false">H798+I798</f>
        <v>266.18</v>
      </c>
      <c r="K798" s="45" t="n">
        <f aca="false">G798*H798</f>
        <v>9903.08</v>
      </c>
      <c r="L798" s="45" t="n">
        <f aca="false">G798*I798</f>
        <v>1808.84</v>
      </c>
      <c r="M798" s="46" t="n">
        <f aca="false">G798*J798</f>
        <v>11711.92</v>
      </c>
      <c r="N798" s="46" t="n">
        <f aca="false">ROUND(G798*H798,0)</f>
        <v>9903</v>
      </c>
      <c r="O798" s="46" t="n">
        <f aca="false">ROUND(G798*I798,0)</f>
        <v>1809</v>
      </c>
      <c r="P798" s="46" t="n">
        <f aca="false">(N798+O798)</f>
        <v>11712</v>
      </c>
      <c r="Q798" s="45" t="n">
        <f aca="false">ROUND(G798*(H798+(H798*$S$8)),2)</f>
        <v>12323.5</v>
      </c>
      <c r="R798" s="45" t="n">
        <f aca="false">ROUND(G798*(I798+(I798*$S$8)),2)</f>
        <v>2250.94</v>
      </c>
      <c r="S798" s="47" t="n">
        <f aca="false">Q798+R798</f>
        <v>14574.44</v>
      </c>
    </row>
    <row r="799" customFormat="false" ht="12.8" hidden="false" customHeight="false" outlineLevel="0" collapsed="false">
      <c r="B799" s="89" t="s">
        <v>1693</v>
      </c>
      <c r="C799" s="90"/>
      <c r="D799" s="91"/>
      <c r="E799" s="92" t="s">
        <v>1694</v>
      </c>
      <c r="F799" s="93"/>
      <c r="G799" s="91"/>
      <c r="H799" s="60"/>
      <c r="I799" s="60"/>
      <c r="J799" s="66"/>
      <c r="K799" s="66" t="n">
        <f aca="false">SUM(K800:K804)</f>
        <v>70219.03</v>
      </c>
      <c r="L799" s="66" t="n">
        <f aca="false">SUM(L800:L804)</f>
        <v>14836.47</v>
      </c>
      <c r="M799" s="66" t="n">
        <f aca="false">SUM(M800:M804)</f>
        <v>85055.5</v>
      </c>
      <c r="N799" s="66"/>
      <c r="O799" s="66"/>
      <c r="P799" s="66"/>
      <c r="Q799" s="66" t="n">
        <f aca="false">SUM(Q800:Q804)</f>
        <v>87381.33</v>
      </c>
      <c r="R799" s="66" t="n">
        <f aca="false">SUM(R800:R804)</f>
        <v>18462.67</v>
      </c>
      <c r="S799" s="67" t="n">
        <f aca="false">SUM(S800:S804)</f>
        <v>105844</v>
      </c>
    </row>
    <row r="800" customFormat="false" ht="26.1" hidden="false" customHeight="false" outlineLevel="0" collapsed="false">
      <c r="B800" s="37" t="s">
        <v>1695</v>
      </c>
      <c r="C800" s="37" t="s">
        <v>1696</v>
      </c>
      <c r="D800" s="38" t="n">
        <v>97083</v>
      </c>
      <c r="E800" s="39" t="s">
        <v>193</v>
      </c>
      <c r="F800" s="40" t="s">
        <v>34</v>
      </c>
      <c r="G800" s="41" t="n">
        <v>670</v>
      </c>
      <c r="H800" s="59" t="n">
        <v>0.88</v>
      </c>
      <c r="I800" s="43" t="n">
        <v>2.5</v>
      </c>
      <c r="J800" s="68" t="n">
        <f aca="false">H800+I800</f>
        <v>3.38</v>
      </c>
      <c r="K800" s="45" t="n">
        <f aca="false">G800*H800</f>
        <v>589.6</v>
      </c>
      <c r="L800" s="45" t="n">
        <f aca="false">G800*I800</f>
        <v>1675</v>
      </c>
      <c r="M800" s="46" t="n">
        <f aca="false">G800*J800</f>
        <v>2264.6</v>
      </c>
      <c r="N800" s="46" t="n">
        <f aca="false">ROUND(G800*H800,0)</f>
        <v>590</v>
      </c>
      <c r="O800" s="46" t="n">
        <f aca="false">ROUND(G800*I800,0)</f>
        <v>1675</v>
      </c>
      <c r="P800" s="46" t="n">
        <f aca="false">(N800+O800)</f>
        <v>2265</v>
      </c>
      <c r="Q800" s="45" t="n">
        <f aca="false">ROUND(G800*(H800+(H800*$S$8)),2)</f>
        <v>733.7</v>
      </c>
      <c r="R800" s="45" t="n">
        <f aca="false">ROUND(G800*(I800+(I800*$S$8)),2)</f>
        <v>2084.39</v>
      </c>
      <c r="S800" s="47" t="n">
        <f aca="false">Q800+R800</f>
        <v>2818.09</v>
      </c>
    </row>
    <row r="801" customFormat="false" ht="26.1" hidden="false" customHeight="false" outlineLevel="0" collapsed="false">
      <c r="B801" s="37" t="s">
        <v>1697</v>
      </c>
      <c r="C801" s="37" t="n">
        <v>0</v>
      </c>
      <c r="D801" s="38" t="n">
        <v>96624</v>
      </c>
      <c r="E801" s="39" t="s">
        <v>195</v>
      </c>
      <c r="F801" s="40" t="s">
        <v>46</v>
      </c>
      <c r="G801" s="41" t="n">
        <v>67</v>
      </c>
      <c r="H801" s="59" t="n">
        <v>101.31</v>
      </c>
      <c r="I801" s="43" t="n">
        <v>44.06</v>
      </c>
      <c r="J801" s="68" t="n">
        <f aca="false">H801+I801</f>
        <v>145.37</v>
      </c>
      <c r="K801" s="45" t="n">
        <f aca="false">G801*H801</f>
        <v>6787.77</v>
      </c>
      <c r="L801" s="45" t="n">
        <f aca="false">G801*I801</f>
        <v>2952.02</v>
      </c>
      <c r="M801" s="46" t="n">
        <f aca="false">G801*J801</f>
        <v>9739.79</v>
      </c>
      <c r="N801" s="46" t="n">
        <f aca="false">ROUND(G801*H801,0)</f>
        <v>6788</v>
      </c>
      <c r="O801" s="46" t="n">
        <f aca="false">ROUND(G801*I801,0)</f>
        <v>2952</v>
      </c>
      <c r="P801" s="46" t="n">
        <f aca="false">(N801+O801)</f>
        <v>9740</v>
      </c>
      <c r="Q801" s="45" t="n">
        <f aca="false">ROUND(G801*(H801+(H801*$S$8)),2)</f>
        <v>8446.78</v>
      </c>
      <c r="R801" s="45" t="n">
        <f aca="false">ROUND(G801*(I801+(I801*$S$8)),2)</f>
        <v>3673.53</v>
      </c>
      <c r="S801" s="47" t="n">
        <f aca="false">Q801+R801</f>
        <v>12120.31</v>
      </c>
    </row>
    <row r="802" customFormat="false" ht="17.9" hidden="false" customHeight="false" outlineLevel="0" collapsed="false">
      <c r="B802" s="37" t="s">
        <v>1698</v>
      </c>
      <c r="C802" s="37" t="s">
        <v>32</v>
      </c>
      <c r="D802" s="38" t="n">
        <v>96622</v>
      </c>
      <c r="E802" s="39" t="s">
        <v>1699</v>
      </c>
      <c r="F802" s="40" t="s">
        <v>46</v>
      </c>
      <c r="G802" s="41" t="n">
        <v>33.5</v>
      </c>
      <c r="H802" s="59" t="n">
        <v>118.26</v>
      </c>
      <c r="I802" s="43" t="n">
        <v>53.94</v>
      </c>
      <c r="J802" s="68" t="n">
        <f aca="false">H802+I802</f>
        <v>172.2</v>
      </c>
      <c r="K802" s="45" t="n">
        <f aca="false">G802*H802</f>
        <v>3961.71</v>
      </c>
      <c r="L802" s="45" t="n">
        <f aca="false">G802*I802</f>
        <v>1806.99</v>
      </c>
      <c r="M802" s="46" t="n">
        <f aca="false">G802*J802</f>
        <v>5768.7</v>
      </c>
      <c r="N802" s="46" t="n">
        <f aca="false">ROUND(G802*H802,0)</f>
        <v>3962</v>
      </c>
      <c r="O802" s="46" t="n">
        <f aca="false">ROUND(G802*I802,0)</f>
        <v>1807</v>
      </c>
      <c r="P802" s="46" t="n">
        <f aca="false">(N802+O802)</f>
        <v>5769</v>
      </c>
      <c r="Q802" s="45" t="n">
        <f aca="false">ROUND(G802*(H802+(H802*$S$8)),2)</f>
        <v>4930</v>
      </c>
      <c r="R802" s="45" t="n">
        <f aca="false">ROUND(G802*(I802+(I802*$S$8)),2)</f>
        <v>2248.64</v>
      </c>
      <c r="S802" s="47" t="n">
        <f aca="false">Q802+R802</f>
        <v>7178.64</v>
      </c>
    </row>
    <row r="803" customFormat="false" ht="17.9" hidden="false" customHeight="false" outlineLevel="0" collapsed="false">
      <c r="B803" s="37" t="s">
        <v>1700</v>
      </c>
      <c r="C803" s="37" t="s">
        <v>32</v>
      </c>
      <c r="D803" s="38" t="n">
        <v>92400</v>
      </c>
      <c r="E803" s="39" t="s">
        <v>527</v>
      </c>
      <c r="F803" s="40" t="s">
        <v>34</v>
      </c>
      <c r="G803" s="41" t="n">
        <v>670</v>
      </c>
      <c r="H803" s="59" t="n">
        <v>82.14</v>
      </c>
      <c r="I803" s="43" t="n">
        <v>11.22</v>
      </c>
      <c r="J803" s="68" t="n">
        <f aca="false">H803+I803</f>
        <v>93.36</v>
      </c>
      <c r="K803" s="45" t="n">
        <f aca="false">G803*H803</f>
        <v>55033.8</v>
      </c>
      <c r="L803" s="45" t="n">
        <f aca="false">G803*I803</f>
        <v>7517.4</v>
      </c>
      <c r="M803" s="46" t="n">
        <f aca="false">G803*J803</f>
        <v>62551.2</v>
      </c>
      <c r="N803" s="46" t="n">
        <f aca="false">ROUND(G803*H803,0)</f>
        <v>55034</v>
      </c>
      <c r="O803" s="46" t="n">
        <f aca="false">ROUND(G803*I803,0)</f>
        <v>7517</v>
      </c>
      <c r="P803" s="46" t="n">
        <f aca="false">(N803+O803)</f>
        <v>62551</v>
      </c>
      <c r="Q803" s="45" t="n">
        <f aca="false">ROUND(G803*(H803+(H803*$S$8)),2)</f>
        <v>68484.66</v>
      </c>
      <c r="R803" s="45" t="n">
        <f aca="false">ROUND(G803*(I803+(I803*$S$8)),2)</f>
        <v>9354.73</v>
      </c>
      <c r="S803" s="47" t="n">
        <f aca="false">Q803+R803</f>
        <v>77839.39</v>
      </c>
    </row>
    <row r="804" customFormat="false" ht="34.3" hidden="false" customHeight="false" outlineLevel="0" collapsed="false">
      <c r="B804" s="37" t="s">
        <v>1701</v>
      </c>
      <c r="C804" s="37" t="s">
        <v>32</v>
      </c>
      <c r="D804" s="38" t="n">
        <v>94273</v>
      </c>
      <c r="E804" s="39" t="s">
        <v>1702</v>
      </c>
      <c r="F804" s="40" t="s">
        <v>55</v>
      </c>
      <c r="G804" s="41" t="n">
        <v>99</v>
      </c>
      <c r="H804" s="59" t="n">
        <v>38.85</v>
      </c>
      <c r="I804" s="43" t="n">
        <v>8.94</v>
      </c>
      <c r="J804" s="68" t="n">
        <f aca="false">H804+I804</f>
        <v>47.79</v>
      </c>
      <c r="K804" s="45" t="n">
        <f aca="false">G804*H804</f>
        <v>3846.15</v>
      </c>
      <c r="L804" s="45" t="n">
        <f aca="false">G804*I804</f>
        <v>885.06</v>
      </c>
      <c r="M804" s="46" t="n">
        <f aca="false">G804*J804</f>
        <v>4731.21</v>
      </c>
      <c r="N804" s="46" t="n">
        <f aca="false">ROUND(G804*H804,0)</f>
        <v>3846</v>
      </c>
      <c r="O804" s="46" t="n">
        <f aca="false">ROUND(G804*I804,0)</f>
        <v>885</v>
      </c>
      <c r="P804" s="46" t="n">
        <f aca="false">(N804+O804)</f>
        <v>4731</v>
      </c>
      <c r="Q804" s="45" t="n">
        <f aca="false">ROUND(G804*(H804+(H804*$S$8)),2)</f>
        <v>4786.19</v>
      </c>
      <c r="R804" s="45" t="n">
        <f aca="false">ROUND(G804*(I804+(I804*$S$8)),2)</f>
        <v>1101.38</v>
      </c>
      <c r="S804" s="47" t="n">
        <f aca="false">Q804+R804</f>
        <v>5887.57</v>
      </c>
    </row>
    <row r="805" customFormat="false" ht="12.8" hidden="false" customHeight="false" outlineLevel="0" collapsed="false">
      <c r="B805" s="89" t="s">
        <v>1703</v>
      </c>
      <c r="C805" s="90"/>
      <c r="D805" s="91"/>
      <c r="E805" s="92" t="s">
        <v>1704</v>
      </c>
      <c r="F805" s="93"/>
      <c r="G805" s="91"/>
      <c r="H805" s="60"/>
      <c r="I805" s="60"/>
      <c r="J805" s="66"/>
      <c r="K805" s="66" t="n">
        <f aca="false">SUM(K806)</f>
        <v>2536.12</v>
      </c>
      <c r="L805" s="66" t="n">
        <f aca="false">SUM(L806)</f>
        <v>143</v>
      </c>
      <c r="M805" s="66" t="n">
        <f aca="false">SUM(M806)</f>
        <v>2679.12</v>
      </c>
      <c r="N805" s="66"/>
      <c r="O805" s="66"/>
      <c r="P805" s="66"/>
      <c r="Q805" s="66" t="n">
        <f aca="false">SUM(Q806)</f>
        <v>3155.98</v>
      </c>
      <c r="R805" s="66" t="n">
        <f aca="false">SUM(R806)</f>
        <v>177.95</v>
      </c>
      <c r="S805" s="67" t="n">
        <f aca="false">SUM(S806)</f>
        <v>3333.93</v>
      </c>
    </row>
    <row r="806" customFormat="false" ht="26.1" hidden="false" customHeight="false" outlineLevel="0" collapsed="false">
      <c r="B806" s="37" t="s">
        <v>1705</v>
      </c>
      <c r="C806" s="37" t="s">
        <v>1696</v>
      </c>
      <c r="D806" s="38" t="n">
        <v>103307</v>
      </c>
      <c r="E806" s="39" t="s">
        <v>1706</v>
      </c>
      <c r="F806" s="40" t="s">
        <v>16</v>
      </c>
      <c r="G806" s="41" t="n">
        <v>2</v>
      </c>
      <c r="H806" s="59" t="n">
        <v>1268.06</v>
      </c>
      <c r="I806" s="43" t="n">
        <v>71.5</v>
      </c>
      <c r="J806" s="68" t="n">
        <f aca="false">H806+I806</f>
        <v>1339.56</v>
      </c>
      <c r="K806" s="45" t="n">
        <f aca="false">G806*H806</f>
        <v>2536.12</v>
      </c>
      <c r="L806" s="45" t="n">
        <f aca="false">G806*I806</f>
        <v>143</v>
      </c>
      <c r="M806" s="46" t="n">
        <f aca="false">G806*J806</f>
        <v>2679.12</v>
      </c>
      <c r="N806" s="46" t="n">
        <f aca="false">ROUND(G806*H806,0)</f>
        <v>2536</v>
      </c>
      <c r="O806" s="46" t="n">
        <f aca="false">ROUND(G806*I806,0)</f>
        <v>143</v>
      </c>
      <c r="P806" s="46" t="n">
        <f aca="false">(N806+O806)</f>
        <v>2679</v>
      </c>
      <c r="Q806" s="45" t="n">
        <f aca="false">ROUND(G806*(H806+(H806*$S$8)),2)</f>
        <v>3155.98</v>
      </c>
      <c r="R806" s="45" t="n">
        <f aca="false">ROUND(G806*(I806+(I806*$S$8)),2)</f>
        <v>177.95</v>
      </c>
      <c r="S806" s="47" t="n">
        <f aca="false">Q806+R806</f>
        <v>3333.93</v>
      </c>
    </row>
    <row r="807" customFormat="false" ht="12.8" hidden="false" customHeight="false" outlineLevel="0" collapsed="false">
      <c r="B807" s="89" t="s">
        <v>1707</v>
      </c>
      <c r="C807" s="90"/>
      <c r="D807" s="91"/>
      <c r="E807" s="92" t="s">
        <v>1708</v>
      </c>
      <c r="F807" s="93"/>
      <c r="G807" s="91"/>
      <c r="H807" s="60"/>
      <c r="I807" s="60"/>
      <c r="J807" s="66"/>
      <c r="K807" s="66" t="n">
        <f aca="false">SUM(K808:K812)</f>
        <v>15558.963125</v>
      </c>
      <c r="L807" s="66" t="n">
        <f aca="false">SUM(L808:L812)</f>
        <v>8960.6201</v>
      </c>
      <c r="M807" s="66" t="n">
        <f aca="false">SUM(M808:M812)</f>
        <v>24519.583225</v>
      </c>
      <c r="N807" s="66"/>
      <c r="O807" s="66"/>
      <c r="P807" s="66"/>
      <c r="Q807" s="66" t="n">
        <f aca="false">SUM(Q808:Q812)</f>
        <v>19361.74</v>
      </c>
      <c r="R807" s="66" t="n">
        <f aca="false">SUM(R808:R812)</f>
        <v>11150.7</v>
      </c>
      <c r="S807" s="67" t="n">
        <f aca="false">SUM(S808:S812)</f>
        <v>30512.44</v>
      </c>
    </row>
    <row r="808" customFormat="false" ht="26.1" hidden="false" customHeight="false" outlineLevel="0" collapsed="false">
      <c r="B808" s="37" t="s">
        <v>1709</v>
      </c>
      <c r="C808" s="37" t="s">
        <v>32</v>
      </c>
      <c r="D808" s="38" t="n">
        <v>97083</v>
      </c>
      <c r="E808" s="39" t="s">
        <v>193</v>
      </c>
      <c r="F808" s="40" t="s">
        <v>34</v>
      </c>
      <c r="G808" s="41" t="n">
        <v>425</v>
      </c>
      <c r="H808" s="59" t="n">
        <v>0.88</v>
      </c>
      <c r="I808" s="43" t="n">
        <v>2.5</v>
      </c>
      <c r="J808" s="68" t="n">
        <f aca="false">H808+I808</f>
        <v>3.38</v>
      </c>
      <c r="K808" s="45" t="n">
        <f aca="false">G808*H808</f>
        <v>374</v>
      </c>
      <c r="L808" s="45" t="n">
        <f aca="false">G808*I808</f>
        <v>1062.5</v>
      </c>
      <c r="M808" s="46" t="n">
        <f aca="false">G808*J808</f>
        <v>1436.5</v>
      </c>
      <c r="N808" s="46" t="n">
        <f aca="false">ROUND(G808*H808,0)</f>
        <v>374</v>
      </c>
      <c r="O808" s="46" t="n">
        <f aca="false">ROUND(G808*I808,0)</f>
        <v>1063</v>
      </c>
      <c r="P808" s="46" t="n">
        <f aca="false">(N808+O808)</f>
        <v>1437</v>
      </c>
      <c r="Q808" s="45" t="n">
        <f aca="false">ROUND(G808*(H808+(H808*$S$8)),2)</f>
        <v>465.41</v>
      </c>
      <c r="R808" s="45" t="n">
        <f aca="false">ROUND(G808*(I808+(I808*$S$8)),2)</f>
        <v>1322.19</v>
      </c>
      <c r="S808" s="47" t="n">
        <f aca="false">Q808+R808</f>
        <v>1787.6</v>
      </c>
    </row>
    <row r="809" customFormat="false" ht="26.1" hidden="false" customHeight="false" outlineLevel="0" collapsed="false">
      <c r="B809" s="37" t="s">
        <v>1710</v>
      </c>
      <c r="C809" s="37" t="s">
        <v>32</v>
      </c>
      <c r="D809" s="38" t="n">
        <v>96624</v>
      </c>
      <c r="E809" s="39" t="s">
        <v>195</v>
      </c>
      <c r="F809" s="40" t="s">
        <v>46</v>
      </c>
      <c r="G809" s="41" t="n">
        <v>42.5</v>
      </c>
      <c r="H809" s="59" t="n">
        <v>101.31</v>
      </c>
      <c r="I809" s="43" t="n">
        <v>44.06</v>
      </c>
      <c r="J809" s="68" t="n">
        <f aca="false">H809+I809</f>
        <v>145.37</v>
      </c>
      <c r="K809" s="45" t="n">
        <f aca="false">G809*H809</f>
        <v>4305.675</v>
      </c>
      <c r="L809" s="45" t="n">
        <f aca="false">G809*I809</f>
        <v>1872.55</v>
      </c>
      <c r="M809" s="46" t="n">
        <f aca="false">G809*J809</f>
        <v>6178.225</v>
      </c>
      <c r="N809" s="46" t="n">
        <f aca="false">ROUND(G809*H809,0)</f>
        <v>4306</v>
      </c>
      <c r="O809" s="46" t="n">
        <f aca="false">ROUND(G809*I809,0)</f>
        <v>1873</v>
      </c>
      <c r="P809" s="46" t="n">
        <f aca="false">(N809+O809)</f>
        <v>6179</v>
      </c>
      <c r="Q809" s="45" t="n">
        <f aca="false">ROUND(G809*(H809+(H809*$S$8)),2)</f>
        <v>5358.03</v>
      </c>
      <c r="R809" s="45" t="n">
        <f aca="false">ROUND(G809*(I809+(I809*$S$8)),2)</f>
        <v>2330.22</v>
      </c>
      <c r="S809" s="47" t="n">
        <f aca="false">Q809+R809</f>
        <v>7688.25</v>
      </c>
    </row>
    <row r="810" customFormat="false" ht="26.1" hidden="false" customHeight="false" outlineLevel="0" collapsed="false">
      <c r="B810" s="37" t="s">
        <v>1711</v>
      </c>
      <c r="C810" s="37" t="s">
        <v>32</v>
      </c>
      <c r="D810" s="38" t="n">
        <v>94994</v>
      </c>
      <c r="E810" s="39" t="s">
        <v>551</v>
      </c>
      <c r="F810" s="40" t="s">
        <v>34</v>
      </c>
      <c r="G810" s="41" t="n">
        <v>34</v>
      </c>
      <c r="H810" s="59" t="n">
        <v>72.98</v>
      </c>
      <c r="I810" s="43" t="n">
        <v>20.73</v>
      </c>
      <c r="J810" s="68" t="n">
        <f aca="false">H810+I810</f>
        <v>93.71</v>
      </c>
      <c r="K810" s="45" t="n">
        <f aca="false">G810*H810</f>
        <v>2481.32</v>
      </c>
      <c r="L810" s="45" t="n">
        <f aca="false">G810*I810</f>
        <v>704.82</v>
      </c>
      <c r="M810" s="46" t="n">
        <f aca="false">G810*J810</f>
        <v>3186.14</v>
      </c>
      <c r="N810" s="46" t="n">
        <f aca="false">ROUND(G810*H810,0)</f>
        <v>2481</v>
      </c>
      <c r="O810" s="46" t="n">
        <f aca="false">ROUND(G810*I810,0)</f>
        <v>705</v>
      </c>
      <c r="P810" s="46" t="n">
        <f aca="false">(N810+O810)</f>
        <v>3186</v>
      </c>
      <c r="Q810" s="45" t="n">
        <f aca="false">ROUND(G810*(H810+(H810*$S$8)),2)</f>
        <v>3087.78</v>
      </c>
      <c r="R810" s="45" t="n">
        <f aca="false">ROUND(G810*(I810+(I810*$S$8)),2)</f>
        <v>877.09</v>
      </c>
      <c r="S810" s="47" t="n">
        <f aca="false">Q810+R810</f>
        <v>3964.87</v>
      </c>
    </row>
    <row r="811" customFormat="false" ht="34.3" hidden="false" customHeight="false" outlineLevel="0" collapsed="false">
      <c r="B811" s="37" t="s">
        <v>1712</v>
      </c>
      <c r="C811" s="37" t="s">
        <v>32</v>
      </c>
      <c r="D811" s="38" t="n">
        <v>94273</v>
      </c>
      <c r="E811" s="39" t="s">
        <v>1702</v>
      </c>
      <c r="F811" s="40" t="s">
        <v>55</v>
      </c>
      <c r="G811" s="41" t="n">
        <v>170</v>
      </c>
      <c r="H811" s="59" t="n">
        <v>38.85</v>
      </c>
      <c r="I811" s="43" t="n">
        <v>8.94</v>
      </c>
      <c r="J811" s="68" t="n">
        <f aca="false">H811+I811</f>
        <v>47.79</v>
      </c>
      <c r="K811" s="45" t="n">
        <f aca="false">G811*H811</f>
        <v>6604.5</v>
      </c>
      <c r="L811" s="45" t="n">
        <f aca="false">G811*I811</f>
        <v>1519.8</v>
      </c>
      <c r="M811" s="46" t="n">
        <f aca="false">G811*J811</f>
        <v>8124.3</v>
      </c>
      <c r="N811" s="46" t="n">
        <f aca="false">ROUND(G811*H811,0)</f>
        <v>6605</v>
      </c>
      <c r="O811" s="46" t="n">
        <f aca="false">ROUND(G811*I811,0)</f>
        <v>1520</v>
      </c>
      <c r="P811" s="46" t="n">
        <f aca="false">(N811+O811)</f>
        <v>8125</v>
      </c>
      <c r="Q811" s="45" t="n">
        <f aca="false">ROUND(G811*(H811+(H811*$S$8)),2)</f>
        <v>8218.71</v>
      </c>
      <c r="R811" s="45" t="n">
        <f aca="false">ROUND(G811*(I811+(I811*$S$8)),2)</f>
        <v>1891.26</v>
      </c>
      <c r="S811" s="47" t="n">
        <f aca="false">Q811+R811</f>
        <v>10109.97</v>
      </c>
    </row>
    <row r="812" customFormat="false" ht="17.9" hidden="false" customHeight="false" outlineLevel="0" collapsed="false">
      <c r="B812" s="37" t="s">
        <v>1713</v>
      </c>
      <c r="C812" s="37" t="s">
        <v>28</v>
      </c>
      <c r="D812" s="38" t="s">
        <v>1714</v>
      </c>
      <c r="E812" s="39" t="s">
        <v>1715</v>
      </c>
      <c r="F812" s="40" t="s">
        <v>34</v>
      </c>
      <c r="G812" s="41" t="n">
        <v>40.0775</v>
      </c>
      <c r="H812" s="59" t="n">
        <v>44.75</v>
      </c>
      <c r="I812" s="43" t="n">
        <v>94.84</v>
      </c>
      <c r="J812" s="68" t="n">
        <f aca="false">H812+I812</f>
        <v>139.59</v>
      </c>
      <c r="K812" s="45" t="n">
        <f aca="false">G812*H812</f>
        <v>1793.468125</v>
      </c>
      <c r="L812" s="45" t="n">
        <f aca="false">G812*I812</f>
        <v>3800.9501</v>
      </c>
      <c r="M812" s="46" t="n">
        <f aca="false">G812*J812</f>
        <v>5594.418225</v>
      </c>
      <c r="N812" s="46" t="n">
        <f aca="false">ROUND(G812*H812,0)</f>
        <v>1793</v>
      </c>
      <c r="O812" s="46" t="n">
        <f aca="false">ROUND(G812*I812,0)</f>
        <v>3801</v>
      </c>
      <c r="P812" s="46" t="n">
        <f aca="false">(N812+O812)</f>
        <v>5594</v>
      </c>
      <c r="Q812" s="45" t="n">
        <f aca="false">ROUND(G812*(H812+(H812*$S$8)),2)</f>
        <v>2231.81</v>
      </c>
      <c r="R812" s="45" t="n">
        <f aca="false">ROUND(G812*(I812+(I812*$S$8)),2)</f>
        <v>4729.94</v>
      </c>
      <c r="S812" s="47" t="n">
        <f aca="false">Q812+R812</f>
        <v>6961.75</v>
      </c>
    </row>
    <row r="813" customFormat="false" ht="12.8" hidden="false" customHeight="false" outlineLevel="0" collapsed="false">
      <c r="B813" s="89" t="n">
        <v>26</v>
      </c>
      <c r="C813" s="90"/>
      <c r="D813" s="91"/>
      <c r="E813" s="92" t="s">
        <v>1716</v>
      </c>
      <c r="F813" s="93"/>
      <c r="G813" s="91"/>
      <c r="H813" s="60"/>
      <c r="I813" s="60"/>
      <c r="J813" s="66"/>
      <c r="K813" s="66" t="n">
        <f aca="false">SUM(K814)</f>
        <v>383.399999999998</v>
      </c>
      <c r="L813" s="66" t="n">
        <f aca="false">SUM(L814)</f>
        <v>21256.2</v>
      </c>
      <c r="M813" s="66" t="n">
        <f aca="false">SUM(M814)</f>
        <v>21639.6</v>
      </c>
      <c r="N813" s="66"/>
      <c r="O813" s="66"/>
      <c r="P813" s="66"/>
      <c r="Q813" s="66" t="n">
        <f aca="false">SUM(Q814)</f>
        <v>477.11</v>
      </c>
      <c r="R813" s="66" t="n">
        <f aca="false">SUM(R814)</f>
        <v>26451.45</v>
      </c>
      <c r="S813" s="67" t="n">
        <f aca="false">SUM(S814)</f>
        <v>26928.56</v>
      </c>
    </row>
    <row r="814" customFormat="false" ht="26.1" hidden="false" customHeight="false" outlineLevel="0" collapsed="false">
      <c r="B814" s="37" t="s">
        <v>1717</v>
      </c>
      <c r="C814" s="37" t="s">
        <v>28</v>
      </c>
      <c r="D814" s="38" t="s">
        <v>1718</v>
      </c>
      <c r="E814" s="39" t="s">
        <v>1719</v>
      </c>
      <c r="F814" s="40" t="s">
        <v>16</v>
      </c>
      <c r="G814" s="41" t="n">
        <v>1</v>
      </c>
      <c r="H814" s="42" t="n">
        <v>383.399999999998</v>
      </c>
      <c r="I814" s="43" t="n">
        <v>21256.2</v>
      </c>
      <c r="J814" s="68" t="n">
        <f aca="false">H814+I814</f>
        <v>21639.6</v>
      </c>
      <c r="K814" s="45" t="n">
        <f aca="false">G814*H814</f>
        <v>383.399999999998</v>
      </c>
      <c r="L814" s="45" t="n">
        <f aca="false">G814*I814</f>
        <v>21256.2</v>
      </c>
      <c r="M814" s="46" t="n">
        <f aca="false">G814*J814</f>
        <v>21639.6</v>
      </c>
      <c r="N814" s="46" t="n">
        <f aca="false">ROUND(G814*H814,0)</f>
        <v>383</v>
      </c>
      <c r="O814" s="46" t="n">
        <f aca="false">ROUND(G814*I814,0)</f>
        <v>21256</v>
      </c>
      <c r="P814" s="46" t="n">
        <f aca="false">(N814+O814)</f>
        <v>21639</v>
      </c>
      <c r="Q814" s="45" t="n">
        <f aca="false">ROUND(G814*(H814+(H814*$S$8)),2)</f>
        <v>477.11</v>
      </c>
      <c r="R814" s="45" t="n">
        <f aca="false">ROUND(G814*(I814+(I814*$S$8)),2)</f>
        <v>26451.45</v>
      </c>
      <c r="S814" s="47" t="n">
        <f aca="false">Q814+R814</f>
        <v>26928.56</v>
      </c>
    </row>
    <row r="815" customFormat="false" ht="12.8" hidden="false" customHeight="false" outlineLevel="0" collapsed="false">
      <c r="B815" s="89" t="n">
        <v>27</v>
      </c>
      <c r="C815" s="90"/>
      <c r="D815" s="91"/>
      <c r="E815" s="92" t="s">
        <v>1720</v>
      </c>
      <c r="F815" s="93"/>
      <c r="G815" s="91"/>
      <c r="H815" s="60"/>
      <c r="I815" s="60"/>
      <c r="J815" s="66"/>
      <c r="K815" s="66" t="n">
        <f aca="false">SUM(K816:K819)</f>
        <v>15421.2438</v>
      </c>
      <c r="L815" s="66" t="n">
        <f aca="false">SUM(L816:L819)</f>
        <v>32677.9214</v>
      </c>
      <c r="M815" s="66" t="n">
        <f aca="false">SUM(M816:M819)</f>
        <v>48099.1652</v>
      </c>
      <c r="N815" s="66"/>
      <c r="O815" s="66"/>
      <c r="P815" s="66"/>
      <c r="Q815" s="66" t="n">
        <f aca="false">SUM(Q816:Q819)</f>
        <v>19190.36</v>
      </c>
      <c r="R815" s="66" t="n">
        <f aca="false">SUM(R816:R819)</f>
        <v>40664.76</v>
      </c>
      <c r="S815" s="67" t="n">
        <f aca="false">SUM(S816:S819)</f>
        <v>59855.12</v>
      </c>
    </row>
    <row r="816" customFormat="false" ht="12.8" hidden="false" customHeight="false" outlineLevel="0" collapsed="false">
      <c r="B816" s="37" t="s">
        <v>1721</v>
      </c>
      <c r="C816" s="37" t="s">
        <v>28</v>
      </c>
      <c r="D816" s="38" t="s">
        <v>1722</v>
      </c>
      <c r="E816" s="39" t="s">
        <v>1723</v>
      </c>
      <c r="F816" s="40" t="s">
        <v>34</v>
      </c>
      <c r="G816" s="41" t="n">
        <v>1545.99</v>
      </c>
      <c r="H816" s="59" t="n">
        <v>4.02</v>
      </c>
      <c r="I816" s="43" t="n">
        <v>11.66</v>
      </c>
      <c r="J816" s="68" t="n">
        <f aca="false">H816+I816</f>
        <v>15.68</v>
      </c>
      <c r="K816" s="45" t="n">
        <f aca="false">G816*H816</f>
        <v>6214.8798</v>
      </c>
      <c r="L816" s="45" t="n">
        <f aca="false">G816*I816</f>
        <v>18026.2434</v>
      </c>
      <c r="M816" s="46" t="n">
        <f aca="false">G816*J816</f>
        <v>24241.1232</v>
      </c>
      <c r="N816" s="46" t="n">
        <f aca="false">ROUND(G816*H816,0)</f>
        <v>6215</v>
      </c>
      <c r="O816" s="46" t="n">
        <f aca="false">ROUND(G816*I816,0)</f>
        <v>18026</v>
      </c>
      <c r="P816" s="46" t="n">
        <f aca="false">(N816+O816)</f>
        <v>24241</v>
      </c>
      <c r="Q816" s="45" t="n">
        <f aca="false">ROUND(G816*(H816+(H816*$S$8)),2)</f>
        <v>7733.86</v>
      </c>
      <c r="R816" s="45" t="n">
        <f aca="false">ROUND(G816*(I816+(I816*$S$8)),2)</f>
        <v>22432.05</v>
      </c>
      <c r="S816" s="47" t="n">
        <f aca="false">Q816+R816</f>
        <v>30165.91</v>
      </c>
    </row>
    <row r="817" customFormat="false" ht="12.8" hidden="false" customHeight="false" outlineLevel="0" collapsed="false">
      <c r="B817" s="37" t="s">
        <v>1724</v>
      </c>
      <c r="C817" s="37" t="s">
        <v>28</v>
      </c>
      <c r="D817" s="38" t="s">
        <v>1725</v>
      </c>
      <c r="E817" s="39" t="s">
        <v>1726</v>
      </c>
      <c r="F817" s="40" t="s">
        <v>34</v>
      </c>
      <c r="G817" s="41" t="n">
        <v>1545.99</v>
      </c>
      <c r="H817" s="59" t="n">
        <v>3.6</v>
      </c>
      <c r="I817" s="43" t="n">
        <v>5.2</v>
      </c>
      <c r="J817" s="68" t="n">
        <f aca="false">H817+I817</f>
        <v>8.8</v>
      </c>
      <c r="K817" s="45" t="n">
        <f aca="false">G817*H817</f>
        <v>5565.564</v>
      </c>
      <c r="L817" s="45" t="n">
        <f aca="false">G817*I817</f>
        <v>8039.148</v>
      </c>
      <c r="M817" s="46" t="n">
        <f aca="false">G817*J817</f>
        <v>13604.712</v>
      </c>
      <c r="N817" s="46" t="n">
        <f aca="false">ROUND(G817*H817,0)</f>
        <v>5566</v>
      </c>
      <c r="O817" s="46" t="n">
        <f aca="false">ROUND(G817*I817,0)</f>
        <v>8039</v>
      </c>
      <c r="P817" s="46" t="n">
        <f aca="false">(N817+O817)</f>
        <v>13605</v>
      </c>
      <c r="Q817" s="45" t="n">
        <f aca="false">ROUND(G817*(H817+(H817*$S$8)),2)</f>
        <v>6925.85</v>
      </c>
      <c r="R817" s="45" t="n">
        <f aca="false">ROUND(G817*(I817+(I817*$S$8)),2)</f>
        <v>10004</v>
      </c>
      <c r="S817" s="47" t="n">
        <f aca="false">Q817+R817</f>
        <v>16929.85</v>
      </c>
    </row>
    <row r="818" customFormat="false" ht="17.9" hidden="false" customHeight="false" outlineLevel="0" collapsed="false">
      <c r="B818" s="37" t="s">
        <v>1727</v>
      </c>
      <c r="C818" s="37" t="s">
        <v>28</v>
      </c>
      <c r="D818" s="38" t="s">
        <v>1728</v>
      </c>
      <c r="E818" s="39" t="s">
        <v>1729</v>
      </c>
      <c r="F818" s="40" t="s">
        <v>16</v>
      </c>
      <c r="G818" s="41" t="n">
        <v>1</v>
      </c>
      <c r="H818" s="59" t="n">
        <v>1358.4</v>
      </c>
      <c r="I818" s="43" t="n">
        <v>18.9299999999998</v>
      </c>
      <c r="J818" s="68" t="n">
        <f aca="false">H818+I818</f>
        <v>1377.33</v>
      </c>
      <c r="K818" s="45" t="n">
        <f aca="false">G818*H818</f>
        <v>1358.4</v>
      </c>
      <c r="L818" s="45" t="n">
        <f aca="false">G818*I818</f>
        <v>18.9299999999998</v>
      </c>
      <c r="M818" s="46" t="n">
        <f aca="false">G818*J818</f>
        <v>1377.33</v>
      </c>
      <c r="N818" s="46" t="n">
        <f aca="false">ROUND(G818*H818,0)</f>
        <v>1358</v>
      </c>
      <c r="O818" s="46" t="n">
        <f aca="false">ROUND(G818*I818,0)</f>
        <v>19</v>
      </c>
      <c r="P818" s="46" t="n">
        <f aca="false">(N818+O818)</f>
        <v>1377</v>
      </c>
      <c r="Q818" s="45" t="n">
        <f aca="false">ROUND(G818*(H818+(H818*$S$8)),2)</f>
        <v>1690.41</v>
      </c>
      <c r="R818" s="45" t="n">
        <f aca="false">ROUND(G818*(I818+(I818*$S$8)),2)</f>
        <v>23.56</v>
      </c>
      <c r="S818" s="47" t="n">
        <f aca="false">Q818+R818</f>
        <v>1713.97</v>
      </c>
    </row>
    <row r="819" customFormat="false" ht="12.8" hidden="false" customHeight="false" outlineLevel="0" collapsed="false">
      <c r="B819" s="37" t="s">
        <v>1730</v>
      </c>
      <c r="C819" s="37" t="s">
        <v>28</v>
      </c>
      <c r="D819" s="38" t="s">
        <v>1731</v>
      </c>
      <c r="E819" s="39" t="s">
        <v>1732</v>
      </c>
      <c r="F819" s="40" t="s">
        <v>34</v>
      </c>
      <c r="G819" s="41" t="n">
        <v>3170</v>
      </c>
      <c r="H819" s="59" t="n">
        <v>0.72</v>
      </c>
      <c r="I819" s="43" t="n">
        <v>2.08</v>
      </c>
      <c r="J819" s="68" t="n">
        <f aca="false">H819+I819</f>
        <v>2.8</v>
      </c>
      <c r="K819" s="45" t="n">
        <f aca="false">G819*H819</f>
        <v>2282.4</v>
      </c>
      <c r="L819" s="45" t="n">
        <f aca="false">G819*I819</f>
        <v>6593.6</v>
      </c>
      <c r="M819" s="46" t="n">
        <f aca="false">G819*J819</f>
        <v>8876</v>
      </c>
      <c r="N819" s="46" t="n">
        <f aca="false">ROUND(G819*H819,0)</f>
        <v>2282</v>
      </c>
      <c r="O819" s="46" t="n">
        <f aca="false">ROUND(G819*I819,0)</f>
        <v>6594</v>
      </c>
      <c r="P819" s="46" t="n">
        <f aca="false">(N819+O819)</f>
        <v>8876</v>
      </c>
      <c r="Q819" s="45" t="n">
        <f aca="false">ROUND(G819*(H819+(H819*$S$8)),2)</f>
        <v>2840.24</v>
      </c>
      <c r="R819" s="45" t="n">
        <f aca="false">ROUND(G819*(I819+(I819*$S$8)),2)</f>
        <v>8205.15</v>
      </c>
      <c r="S819" s="47" t="n">
        <f aca="false">Q819+R819</f>
        <v>11045.39</v>
      </c>
    </row>
    <row r="820" customFormat="false" ht="12.8" hidden="false" customHeight="false" outlineLevel="0" collapsed="false">
      <c r="B820" s="102"/>
      <c r="C820" s="103" t="s">
        <v>1733</v>
      </c>
      <c r="D820" s="103"/>
      <c r="E820" s="104"/>
      <c r="F820" s="105"/>
      <c r="G820" s="103"/>
      <c r="H820" s="106"/>
      <c r="I820" s="106"/>
      <c r="J820" s="107"/>
      <c r="K820" s="107"/>
      <c r="L820" s="107"/>
      <c r="M820" s="107"/>
      <c r="N820" s="107"/>
      <c r="O820" s="107"/>
      <c r="P820" s="107"/>
      <c r="Q820" s="107"/>
      <c r="R820" s="107"/>
      <c r="S820" s="108" t="n">
        <f aca="false">SUM(S12+S27+S36+S41+S66+S112+S130+S186+S193+S199+S215+S249+S275+S326+S349+S434+S503+S642+S680+S687+S711+S724+S736+S785+S813+S815+S17)</f>
        <v>8026177.39</v>
      </c>
    </row>
    <row r="821" customFormat="false" ht="12.8" hidden="false" customHeight="false" outlineLevel="0" collapsed="false">
      <c r="B821" s="109"/>
      <c r="C821" s="109"/>
      <c r="D821" s="109"/>
      <c r="E821" s="110"/>
      <c r="F821" s="111"/>
      <c r="G821" s="109"/>
      <c r="H821" s="112"/>
      <c r="I821" s="112"/>
      <c r="J821" s="109"/>
      <c r="K821" s="109"/>
      <c r="L821" s="109"/>
      <c r="M821" s="109"/>
      <c r="N821" s="109"/>
      <c r="O821" s="109"/>
      <c r="P821" s="109"/>
      <c r="Q821" s="109"/>
      <c r="R821" s="109"/>
      <c r="S821" s="113" t="n">
        <v>194.64</v>
      </c>
      <c r="T821" s="3"/>
    </row>
    <row r="822" customFormat="false" ht="12.8" hidden="false" customHeight="false" outlineLevel="0" collapsed="false">
      <c r="B822" s="109"/>
      <c r="C822" s="109"/>
      <c r="D822" s="109"/>
      <c r="E822" s="110"/>
      <c r="F822" s="111"/>
      <c r="G822" s="109"/>
      <c r="H822" s="112"/>
      <c r="I822" s="112"/>
      <c r="J822" s="109"/>
      <c r="K822" s="109"/>
      <c r="L822" s="109"/>
      <c r="M822" s="109"/>
      <c r="N822" s="109"/>
      <c r="O822" s="109"/>
      <c r="P822" s="109"/>
      <c r="Q822" s="109"/>
      <c r="R822" s="109"/>
      <c r="S822" s="114"/>
    </row>
    <row r="823" customFormat="false" ht="12.8" hidden="false" customHeight="false" outlineLevel="0" collapsed="false">
      <c r="B823" s="115"/>
      <c r="C823" s="116"/>
      <c r="D823" s="111"/>
      <c r="E823" s="117"/>
      <c r="F823" s="111"/>
      <c r="G823" s="118"/>
      <c r="H823" s="119"/>
      <c r="I823" s="119"/>
      <c r="J823" s="118"/>
      <c r="K823" s="120"/>
      <c r="L823" s="120"/>
      <c r="M823" s="121"/>
      <c r="N823" s="121"/>
      <c r="O823" s="121"/>
      <c r="P823" s="121"/>
      <c r="Q823" s="122"/>
      <c r="R823" s="123"/>
      <c r="S823" s="124"/>
    </row>
    <row r="824" customFormat="false" ht="12.8" hidden="false" customHeight="false" outlineLevel="0" collapsed="false">
      <c r="B824" s="8"/>
      <c r="C824" s="8"/>
      <c r="D824" s="8"/>
      <c r="E824" s="125"/>
      <c r="F824" s="8"/>
      <c r="G824" s="8"/>
      <c r="H824" s="126"/>
      <c r="I824" s="126"/>
      <c r="J824" s="8"/>
      <c r="K824" s="120"/>
      <c r="L824" s="120"/>
      <c r="M824" s="127"/>
      <c r="N824" s="127"/>
      <c r="O824" s="127"/>
      <c r="P824" s="127"/>
      <c r="Q824" s="123"/>
      <c r="R824" s="123"/>
      <c r="S824" s="128"/>
    </row>
  </sheetData>
  <mergeCells count="18">
    <mergeCell ref="B1:S4"/>
    <mergeCell ref="C5:T5"/>
    <mergeCell ref="B7:Q7"/>
    <mergeCell ref="R7:S7"/>
    <mergeCell ref="C8:E8"/>
    <mergeCell ref="G8:J8"/>
    <mergeCell ref="M8:O8"/>
    <mergeCell ref="B9:B10"/>
    <mergeCell ref="C9:C10"/>
    <mergeCell ref="D9:D10"/>
    <mergeCell ref="E9:E10"/>
    <mergeCell ref="F9:F10"/>
    <mergeCell ref="G9:G10"/>
    <mergeCell ref="H9:J9"/>
    <mergeCell ref="K9:M9"/>
    <mergeCell ref="N9:P9"/>
    <mergeCell ref="Q9:S9"/>
    <mergeCell ref="C245:E24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&amp;C&amp;K000000&amp;A</oddHeader>
    <oddFooter>&amp;C&amp;K000000Página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2025-10-03T11:55:35Z</dcterms:created>
  <dc:creator/>
  <dc:description/>
  <dc:language>pt-BR</dc:language>
  <cp:lastModifiedBy/>
  <dcterms:modified xsi:type="dcterms:W3CDTF">2026-01-29T08:57:55Z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